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<sst xmlns="http://schemas.openxmlformats.org/spreadsheetml/2006/main" count="3698" uniqueCount="2636">
  <si>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</si>
  <si>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</si>
  <si>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</si>
  <si>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</si>
  <si>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</si>
  <si>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</si>
  <si>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</si>
  <si>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</si>
  <si>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</si>
  <si>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</si>
  <si>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</si>
  <si>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</si>
  <si>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</si>
  <si>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</si>
  <si>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</si>
  <si>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</si>
  <si>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</si>
  <si>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</si>
  <si>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</si>
  <si>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</si>
  <si>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</si>
  <si>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</si>
  <si>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</si>
  <si>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</si>
  <si>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</si>
  <si>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</si>
  <si>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</si>
  <si>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</si>
  <si>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</si>
  <si>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</si>
  <si>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</si>
  <si>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</si>
  <si>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</si>
  <si>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</si>
  <si>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</si>
  <si>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</si>
  <si>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</si>
  <si>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</si>
  <si>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</si>
  <si>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</si>
  <si>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</si>
  <si>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</si>
  <si>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</si>
  <si>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</si>
  <si>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</si>
  <si>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</si>
  <si>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</si>
  <si>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</si>
  <si>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</si>
  <si>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</si>
  <si>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</si>
  <si>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</si>
  <si>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</si>
  <si>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</si>
  <si>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</si>
  <si>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</si>
  <si>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</si>
  <si>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</si>
  <si>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</si>
  <si>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</si>
  <si>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</si>
  <si>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</si>
  <si>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</si>
  <si>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</si>
  <si>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</si>
  <si>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</si>
  <si>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</si>
  <si>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</si>
  <si>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</si>
  <si>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</si>
  <si>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</si>
  <si>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</si>
  <si>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</si>
  <si>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</si>
  <si>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</si>
  <si>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</si>
  <si>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</si>
  <si>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</si>
  <si>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</si>
  <si>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</si>
  <si>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</si>
  <si>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</si>
  <si>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</si>
  <si>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</si>
  <si>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</si>
  <si>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</si>
  <si>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</si>
  <si>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</si>
  <si>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</si>
  <si>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</si>
  <si>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</si>
  <si>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</si>
  <si>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</si>
  <si>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</si>
  <si>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</si>
  <si>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</si>
  <si>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</si>
  <si>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</si>
  <si>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</si>
  <si>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</si>
  <si>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</si>
  <si>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</si>
  <si>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</si>
  <si>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</si>
  <si>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</si>
  <si>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</si>
  <si>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</si>
  <si>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</si>
  <si>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</si>
  <si>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</si>
  <si>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</si>
  <si>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</si>
  <si>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</si>
  <si>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</si>
  <si>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</si>
  <si>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</si>
  <si>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</si>
  <si>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</si>
  <si>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</si>
  <si>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</si>
  <si>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</si>
  <si>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</si>
  <si>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</si>
  <si>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</si>
  <si>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</si>
  <si>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</si>
  <si>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</si>
  <si>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</si>
  <si>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</si>
  <si>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</si>
  <si>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</si>
  <si>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</si>
  <si>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</si>
  <si>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</si>
  <si>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</si>
  <si>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</si>
  <si>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</si>
  <si>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</si>
  <si>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</si>
  <si>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</si>
  <si>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</si>
  <si>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</si>
  <si>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</si>
  <si>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</si>
  <si>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</si>
  <si>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</si>
  <si>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</si>
  <si>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</si>
  <si>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</si>
  <si>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</si>
  <si>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</si>
  <si>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</si>
  <si>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</si>
  <si>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</si>
  <si>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</si>
  <si>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</si>
  <si>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</si>
  <si>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</si>
  <si>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</si>
  <si>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</si>
  <si>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</si>
  <si>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</si>
  <si>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</si>
  <si>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</si>
  <si>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</si>
  <si>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</si>
  <si>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</si>
  <si>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</si>
  <si>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</si>
  <si>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</si>
  <si>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</si>
  <si>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</si>
  <si>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</si>
  <si>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</si>
  <si>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</si>
  <si>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</si>
  <si>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</si>
  <si>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</si>
  <si>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</si>
  <si>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</si>
  <si>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</si>
  <si>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</si>
  <si>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</si>
  <si>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</si>
  <si>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</si>
  <si>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</si>
  <si>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</si>
  <si>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</si>
  <si>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</si>
  <si>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</si>
  <si>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</si>
  <si>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</si>
  <si>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</si>
  <si>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</si>
  <si>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</si>
  <si>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</si>
  <si>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</si>
  <si>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</si>
  <si>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</si>
  <si>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</si>
  <si>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</si>
  <si>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</si>
  <si>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</si>
  <si>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</si>
  <si>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</si>
  <si>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</si>
  <si>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</si>
  <si>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</si>
  <si>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</si>
  <si>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</si>
  <si>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</si>
  <si>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</si>
  <si>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</si>
  <si>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</si>
  <si>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</si>
  <si>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</si>
  <si>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</si>
  <si>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</si>
  <si>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</si>
  <si>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</si>
  <si>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</si>
  <si>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</si>
  <si>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</si>
  <si>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</si>
  <si>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</si>
  <si>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</si>
  <si>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</si>
  <si>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</si>
  <si>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</si>
  <si>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</si>
  <si>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</si>
  <si>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</si>
  <si>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</si>
  <si>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</si>
  <si>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</si>
  <si>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</si>
  <si>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</si>
  <si>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</si>
  <si>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</si>
  <si>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</si>
  <si>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</si>
  <si>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</si>
  <si>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</si>
  <si>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</si>
  <si>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</si>
  <si>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</si>
  <si>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</si>
  <si>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</si>
  <si>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</si>
  <si>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</si>
  <si>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</si>
  <si>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</si>
  <si>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</si>
  <si>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</si>
  <si>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</si>
  <si>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</si>
  <si>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</si>
  <si>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</si>
  <si>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</si>
  <si>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</si>
  <si>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</si>
  <si>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</si>
  <si>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</si>
  <si>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</si>
  <si>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</si>
  <si>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</si>
  <si>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</si>
  <si>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</si>
  <si>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</si>
  <si>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</si>
  <si>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</si>
  <si>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</si>
  <si>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</si>
  <si>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</si>
  <si>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</si>
  <si>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</si>
  <si>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</si>
  <si>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</si>
  <si>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</si>
  <si>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</si>
  <si>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</si>
  <si>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</si>
  <si>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</si>
  <si>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</si>
  <si>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</si>
  <si>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</si>
  <si>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</si>
  <si>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</si>
  <si>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</si>
  <si>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</si>
  <si>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</si>
  <si>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</si>
  <si>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</si>
  <si>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</si>
  <si>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</si>
  <si>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</si>
  <si>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</si>
  <si>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</si>
  <si>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</si>
  <si>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</si>
  <si>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</si>
  <si>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</si>
  <si>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</si>
  <si>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</si>
  <si>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</si>
  <si>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</si>
  <si>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</si>
  <si>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</si>
  <si>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</si>
  <si>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</si>
  <si>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</si>
  <si>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</si>
  <si>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</si>
  <si>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</si>
  <si>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</si>
  <si>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</si>
  <si>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</si>
  <si>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</si>
  <si>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</si>
  <si>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</si>
  <si>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</si>
  <si>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</si>
  <si>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</si>
  <si>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</si>
  <si>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</si>
  <si>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</si>
  <si>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</si>
  <si>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</si>
  <si>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</si>
  <si>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</si>
  <si>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</si>
  <si>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</si>
  <si>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</si>
  <si>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</si>
  <si>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</si>
  <si>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</si>
  <si>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</si>
  <si>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</si>
  <si>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</si>
  <si>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</si>
  <si>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</si>
  <si>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</si>
  <si>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</si>
  <si>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</si>
  <si>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</si>
  <si>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</si>
  <si>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</si>
  <si>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</si>
  <si>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</si>
  <si>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</si>
  <si>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</si>
  <si>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</si>
  <si>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</si>
  <si>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</si>
  <si>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</si>
  <si>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</si>
  <si>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</si>
  <si>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</si>
  <si>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</si>
  <si>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</si>
  <si>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</si>
  <si>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</si>
  <si>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</si>
  <si>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</si>
  <si>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</si>
  <si>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</si>
  <si>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</si>
  <si>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</si>
  <si>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</si>
  <si>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</si>
  <si>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</si>
  <si>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</si>
  <si>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</si>
  <si>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</si>
  <si>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</si>
  <si>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</si>
  <si>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</si>
  <si>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</si>
  <si>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</si>
  <si>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</si>
  <si>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</si>
  <si>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</si>
  <si>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</si>
  <si>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</si>
  <si>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</si>
  <si>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</si>
  <si>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</si>
  <si>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</si>
  <si>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</si>
  <si>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</si>
  <si>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</si>
  <si>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</si>
  <si>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</si>
  <si>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</si>
  <si>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</si>
  <si>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</si>
  <si>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</si>
  <si>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</si>
  <si>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</si>
  <si>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</si>
  <si>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</si>
  <si>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</si>
  <si>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</si>
  <si>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</si>
  <si>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</si>
  <si>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</si>
  <si>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</si>
  <si>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</si>
  <si>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</si>
  <si>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</si>
  <si>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</si>
  <si>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</si>
  <si>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</si>
  <si>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</si>
  <si>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</si>
  <si>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</si>
  <si>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</si>
  <si>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</si>
  <si>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</si>
  <si>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</si>
  <si>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</si>
  <si>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</si>
  <si>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</si>
  <si>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</si>
  <si>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</si>
  <si>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</si>
  <si>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</si>
  <si>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</si>
  <si>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</si>
  <si>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</si>
  <si>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</si>
  <si>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</si>
  <si>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</si>
  <si>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</si>
  <si>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</si>
  <si>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</si>
  <si>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</si>
  <si>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</si>
  <si>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</si>
  <si>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</si>
  <si>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</si>
  <si>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</si>
  <si>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</si>
  <si>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</si>
  <si>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</si>
  <si>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</si>
  <si>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</si>
  <si>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</si>
  <si>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</si>
  <si>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</si>
  <si>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</si>
  <si>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</si>
  <si>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</si>
  <si>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</si>
  <si>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</si>
  <si>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</si>
  <si>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</si>
  <si>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</si>
  <si>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</si>
  <si>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</si>
  <si>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</si>
  <si>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</si>
  <si>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</si>
  <si>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</si>
  <si>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</si>
  <si>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</si>
  <si>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</si>
  <si>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</si>
  <si>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</si>
  <si>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</si>
  <si>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</si>
  <si>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</si>
  <si>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</si>
  <si>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</si>
  <si>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</si>
  <si>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</si>
  <si>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</si>
  <si>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</si>
  <si>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</si>
  <si>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</si>
  <si>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</si>
  <si>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</si>
  <si>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</si>
  <si>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</si>
  <si>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</si>
  <si>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</si>
  <si>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</si>
  <si>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</si>
  <si>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</si>
  <si>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</si>
  <si>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</si>
  <si>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</si>
  <si>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</si>
  <si>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</si>
  <si>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</si>
  <si>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</si>
  <si>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</si>
  <si>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</si>
  <si>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</si>
  <si>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</si>
  <si>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</si>
  <si>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</si>
  <si>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</si>
  <si>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</si>
  <si>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</si>
  <si>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</si>
  <si>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</si>
  <si>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</si>
  <si>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</si>
  <si>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</si>
  <si>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</si>
  <si>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</si>
  <si>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</si>
  <si>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</si>
  <si>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</si>
  <si>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</si>
  <si>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</si>
  <si>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</si>
  <si>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</si>
  <si>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</si>
  <si>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</si>
  <si>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</si>
  <si>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</si>
  <si>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</si>
  <si>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</si>
  <si>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</si>
  <si>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</si>
  <si>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</si>
  <si>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</si>
  <si>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</si>
  <si>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</si>
  <si>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</si>
  <si>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</si>
  <si>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</si>
  <si>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</si>
  <si>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</si>
  <si>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</si>
  <si>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</si>
  <si>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</si>
  <si>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</si>
  <si>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</si>
  <si>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</si>
  <si>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</si>
  <si>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</si>
  <si>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</si>
  <si>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</si>
  <si>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</si>
  <si>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</si>
  <si>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</si>
  <si>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</si>
  <si>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</si>
  <si>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</si>
  <si>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</si>
  <si>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</si>
  <si>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</si>
  <si>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</si>
  <si>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</si>
  <si>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</si>
  <si>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</si>
  <si>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</si>
  <si>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</si>
  <si>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</si>
  <si>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</si>
  <si>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</si>
  <si>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</si>
  <si>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</si>
  <si>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</si>
  <si>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</si>
  <si>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</si>
  <si>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</si>
  <si>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</si>
  <si>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</si>
  <si>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</si>
  <si>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</si>
  <si>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</si>
  <si>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</si>
  <si>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</si>
  <si>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</si>
  <si>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</si>
  <si>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</si>
  <si>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</si>
  <si>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</si>
  <si>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</si>
  <si>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</si>
  <si>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</si>
  <si>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</si>
  <si>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</si>
  <si>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</si>
  <si>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</si>
  <si>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</si>
  <si>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</si>
  <si>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</si>
  <si>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</si>
  <si>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</si>
  <si>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</si>
  <si>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</si>
  <si>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</si>
  <si>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</si>
  <si>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</si>
  <si>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</si>
  <si>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</si>
  <si>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</si>
  <si>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</si>
  <si>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</si>
  <si>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</si>
  <si>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</si>
  <si>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</si>
  <si>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</si>
  <si>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</si>
  <si>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</si>
  <si>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</si>
  <si>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</si>
  <si>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</si>
  <si>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</si>
  <si>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</si>
  <si>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</si>
  <si>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</si>
  <si>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</si>
  <si>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</si>
  <si>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</si>
  <si>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</si>
  <si>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</si>
  <si>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</si>
  <si>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</si>
  <si>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</si>
  <si>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</si>
  <si>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</si>
  <si>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</si>
  <si>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</si>
  <si>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</si>
  <si>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</si>
  <si>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</si>
  <si>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</si>
  <si>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</si>
  <si>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</si>
  <si>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</si>
  <si>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</si>
  <si>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</si>
  <si>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</si>
  <si>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</si>
  <si>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</si>
  <si>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</si>
  <si>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</si>
  <si>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</si>
  <si>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</si>
  <si>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</si>
  <si>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</si>
  <si>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</si>
  <si>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</si>
  <si>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</si>
  <si>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</si>
  <si>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</si>
  <si>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</si>
  <si>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</si>
  <si>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</si>
  <si>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</si>
  <si>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</si>
  <si>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</si>
  <si>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</si>
  <si>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</si>
  <si>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</si>
  <si>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</si>
  <si>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</si>
  <si>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</si>
  <si>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</si>
  <si>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</si>
  <si>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</si>
  <si>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</si>
  <si>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</si>
  <si>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</si>
  <si>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</si>
  <si>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</si>
  <si>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</si>
  <si>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</si>
  <si>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</si>
  <si>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</si>
  <si>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</si>
  <si>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</si>
  <si>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</si>
  <si>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</si>
  <si>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</si>
  <si>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</si>
  <si>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</si>
  <si>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</si>
  <si>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</si>
  <si>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</si>
  <si>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</si>
  <si>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</si>
  <si>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</si>
  <si>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</si>
  <si>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</si>
  <si>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</si>
  <si>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</si>
  <si>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</si>
  <si>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</si>
  <si>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</si>
  <si>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</si>
  <si>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</si>
  <si>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</si>
  <si>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</si>
  <si>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</si>
  <si>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</si>
  <si>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</si>
  <si>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</si>
  <si>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</si>
  <si>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</si>
  <si>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</si>
  <si>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</si>
  <si>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</si>
  <si>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</si>
  <si>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</si>
  <si>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</si>
  <si>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</si>
  <si>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</si>
  <si>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</si>
  <si>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</si>
  <si>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</si>
  <si>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</si>
  <si>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</si>
  <si>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</si>
  <si>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</si>
  <si>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</si>
  <si>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</si>
  <si>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</si>
  <si>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</si>
  <si>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</si>
  <si>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</si>
  <si>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</si>
  <si>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</si>
  <si>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</si>
  <si>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</si>
  <si>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</si>
  <si>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</si>
  <si>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</si>
  <si>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</si>
  <si>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</si>
  <si>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</si>
  <si>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</si>
  <si>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</si>
  <si>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</si>
  <si>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</si>
  <si>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</si>
  <si>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</si>
  <si>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</si>
  <si>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</si>
  <si>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</si>
  <si>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</si>
  <si>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</si>
  <si>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</si>
  <si>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</si>
  <si>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</si>
  <si>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</si>
  <si>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</si>
  <si>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</si>
  <si>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</si>
  <si>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</si>
  <si>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</si>
  <si>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</si>
  <si>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</si>
  <si>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</si>
  <si>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</si>
  <si>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</si>
  <si>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</si>
  <si>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</si>
  <si>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</si>
  <si>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</si>
  <si>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</si>
  <si>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</si>
  <si>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</si>
  <si>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</si>
  <si>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</si>
  <si>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</si>
  <si>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</si>
  <si>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</si>
  <si>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</si>
  <si>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</si>
  <si>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</si>
  <si>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</si>
  <si>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</si>
  <si>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</si>
  <si>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</si>
  <si>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</si>
  <si>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</si>
  <si>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</si>
  <si>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</si>
  <si>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</si>
  <si>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</si>
  <si>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</si>
  <si>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</si>
  <si>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</si>
  <si>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</si>
  <si>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</si>
  <si>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</si>
  <si>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</si>
  <si>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</si>
  <si>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</si>
  <si>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</si>
  <si>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</si>
  <si>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</si>
  <si>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</si>
  <si>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</si>
  <si>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</si>
  <si>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</si>
  <si>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</si>
  <si>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</si>
  <si>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</si>
  <si>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</si>
  <si>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</si>
  <si>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</si>
  <si>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</si>
  <si>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</si>
  <si>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</si>
  <si>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</si>
  <si>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</si>
  <si>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</si>
  <si>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</si>
  <si>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</si>
  <si>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</si>
  <si>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</si>
  <si>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</si>
  <si>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</si>
  <si>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</si>
  <si>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</si>
  <si>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</si>
  <si>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</si>
  <si>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</si>
  <si>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</si>
  <si>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</si>
  <si>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</si>
  <si>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</si>
  <si>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</si>
  <si>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</si>
  <si>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</si>
  <si>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</si>
  <si>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</si>
  <si>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</si>
  <si>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</si>
  <si>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</si>
  <si>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</si>
  <si>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</si>
  <si>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</si>
  <si>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</si>
  <si>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</si>
  <si>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</si>
  <si>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</si>
  <si>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</si>
  <si>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</si>
  <si>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</si>
  <si>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</si>
  <si>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</si>
  <si>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</si>
  <si>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</si>
  <si>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</si>
  <si>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</si>
  <si>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</si>
  <si>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</si>
  <si>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</si>
  <si>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</si>
  <si>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</si>
  <si>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</si>
  <si>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</si>
  <si>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</si>
  <si>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</si>
  <si>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</si>
  <si>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</si>
  <si>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</si>
  <si>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</si>
  <si>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</si>
  <si>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</si>
  <si>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</si>
  <si>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</si>
  <si>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</si>
  <si>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</si>
  <si>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</si>
  <si>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</si>
  <si>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</si>
  <si>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</si>
  <si>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</si>
  <si>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</si>
  <si>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</si>
  <si>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</si>
  <si>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</si>
  <si>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</si>
  <si>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</si>
  <si>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</si>
  <si>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</si>
  <si>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</si>
  <si>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</si>
  <si>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</si>
  <si>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</si>
  <si>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</si>
  <si>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</si>
  <si>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</si>
  <si>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</si>
  <si>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</si>
  <si>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</si>
  <si>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</si>
  <si>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</si>
  <si>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</si>
  <si>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</si>
  <si>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</si>
  <si>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</si>
  <si>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</si>
  <si>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</si>
  <si>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</si>
  <si>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</si>
  <si>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</si>
  <si>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</si>
  <si>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</si>
  <si>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</si>
  <si>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</si>
  <si>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</si>
  <si>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</si>
  <si>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</si>
  <si>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</si>
  <si>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</si>
  <si>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</si>
  <si>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</si>
  <si>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</si>
  <si>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</si>
  <si>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</si>
  <si>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</si>
  <si>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</si>
  <si>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</si>
  <si>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</si>
  <si>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</si>
  <si>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</si>
  <si>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</si>
  <si>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</si>
  <si>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</si>
  <si>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</si>
  <si>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</si>
  <si>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</si>
  <si>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</si>
  <si>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</si>
  <si>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</si>
  <si>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</si>
  <si>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</si>
  <si>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</si>
  <si>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</si>
  <si>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</si>
  <si>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</si>
  <si>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</si>
  <si>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</si>
  <si>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</si>
  <si>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</si>
  <si>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</si>
  <si>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</si>
  <si>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</si>
  <si>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</si>
  <si>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</si>
  <si>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</si>
  <si>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</si>
  <si>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</si>
  <si>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</si>
  <si>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</si>
  <si>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</si>
  <si>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</si>
  <si>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</si>
  <si>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</si>
  <si>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</si>
  <si>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</si>
  <si>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</si>
  <si>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</si>
  <si>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</si>
  <si>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</si>
  <si>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</si>
  <si>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</si>
  <si>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</si>
  <si>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</si>
  <si>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</si>
  <si>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</si>
  <si>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</si>
  <si>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</si>
  <si>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</si>
  <si>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</si>
  <si>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</si>
  <si>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</si>
  <si>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</si>
  <si>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</si>
  <si>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</si>
  <si>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</si>
  <si>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</si>
  <si>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</si>
  <si>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</si>
  <si>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</si>
  <si>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</si>
  <si>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</si>
  <si>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</si>
  <si>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</si>
  <si>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</si>
  <si>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</si>
  <si>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</si>
  <si>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</si>
  <si>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</si>
  <si>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</si>
  <si>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</si>
  <si>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</si>
  <si>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</si>
  <si>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</si>
  <si>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</si>
  <si>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</si>
  <si>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</si>
  <si>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</si>
  <si>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</si>
  <si>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</si>
  <si>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</si>
  <si>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</si>
  <si>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</si>
  <si>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</si>
  <si>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</si>
  <si>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</si>
  <si>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</si>
  <si>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</si>
  <si>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</si>
  <si>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</si>
  <si>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</si>
  <si>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</si>
  <si>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</si>
  <si>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</si>
  <si>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</si>
  <si>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</si>
  <si>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</si>
  <si>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</si>
  <si>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</si>
  <si>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</si>
  <si>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</si>
  <si>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</si>
  <si>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</si>
  <si>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</si>
  <si>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</si>
  <si>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</si>
  <si>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</si>
  <si>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</si>
  <si>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</si>
  <si>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</si>
  <si>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</si>
  <si>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</si>
  <si>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</si>
  <si>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</si>
  <si>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</si>
  <si>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</si>
  <si>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</si>
  <si>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</si>
  <si>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</si>
  <si>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</si>
  <si>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</si>
  <si>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</si>
  <si>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</si>
  <si>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</si>
  <si>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</si>
  <si>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</si>
  <si>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</si>
  <si>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</si>
  <si>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</si>
  <si>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</si>
  <si>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</si>
  <si>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</si>
  <si>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</si>
  <si>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</si>
  <si>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</si>
  <si>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</si>
  <si>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</si>
  <si>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</si>
  <si>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</si>
  <si>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</si>
  <si>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</si>
  <si>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</si>
  <si>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</si>
  <si>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</si>
  <si>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</si>
  <si>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</si>
  <si>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</si>
  <si>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</si>
  <si>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</si>
  <si>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</si>
  <si>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</si>
  <si>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</si>
  <si>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</si>
  <si>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</si>
  <si>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</si>
  <si>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</si>
  <si>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</si>
  <si>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</si>
  <si>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</si>
  <si>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</si>
  <si>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</si>
  <si>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</si>
  <si>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</si>
  <si>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</si>
  <si>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</si>
  <si>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</si>
  <si>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</si>
  <si>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</si>
  <si>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</si>
  <si>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</si>
  <si>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</si>
  <si>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</si>
  <si>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</si>
  <si>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</si>
  <si>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</si>
  <si>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</si>
  <si>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</si>
  <si>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</si>
  <si>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</si>
  <si>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</si>
  <si>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</si>
  <si>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</si>
  <si>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</si>
  <si>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</si>
  <si>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</si>
  <si>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</si>
  <si>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</si>
  <si>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</si>
  <si>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</si>
  <si>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</si>
  <si>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</si>
  <si>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</si>
  <si>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</si>
  <si>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</si>
  <si>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</si>
  <si>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</si>
  <si>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</si>
  <si>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</si>
  <si>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</si>
  <si>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</si>
  <si>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</si>
  <si>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</si>
  <si>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</si>
  <si>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</si>
  <si>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</si>
  <si>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</si>
  <si>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</si>
  <si>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</si>
  <si>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</si>
  <si>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</si>
  <si>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</si>
  <si>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</si>
  <si>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</si>
  <si>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</si>
  <si>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</si>
  <si>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</si>
  <si>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</si>
  <si>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</si>
  <si>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</si>
  <si>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</si>
  <si>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</si>
  <si>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</si>
  <si>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</si>
  <si>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</si>
  <si>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</si>
  <si>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</si>
  <si>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</si>
  <si>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</si>
  <si>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</si>
  <si>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</si>
  <si>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</si>
  <si>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</si>
  <si>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</si>
  <si>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</si>
  <si>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</si>
  <si>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</si>
  <si>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</si>
  <si>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</si>
  <si>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</si>
  <si>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</si>
  <si>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</si>
  <si>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</si>
  <si>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</si>
  <si>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</si>
  <si>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</si>
  <si>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</si>
  <si>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</si>
  <si>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</si>
  <si>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</si>
  <si>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</si>
  <si>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</si>
  <si>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</si>
  <si>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</si>
  <si>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</si>
  <si>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</si>
  <si>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</si>
  <si>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</si>
  <si>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</si>
  <si>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</si>
  <si>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</si>
  <si>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</si>
  <si>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</si>
  <si>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</si>
  <si>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</si>
  <si>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</si>
  <si>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</si>
  <si>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</si>
  <si>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</si>
  <si>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</si>
  <si>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</si>
  <si>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</si>
  <si>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</si>
  <si>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</si>
  <si>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</si>
  <si>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</si>
  <si>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</si>
  <si>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</si>
  <si>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</si>
  <si>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</si>
  <si>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</si>
  <si>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</si>
  <si>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</si>
  <si>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</si>
  <si>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</si>
  <si>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</si>
  <si>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</si>
  <si>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</si>
  <si>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</si>
  <si>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</si>
  <si>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</si>
  <si>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</si>
  <si>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</si>
  <si>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</si>
  <si>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</si>
  <si>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</si>
  <si>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</si>
  <si>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</si>
  <si>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</si>
  <si>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</si>
  <si>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</si>
  <si>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</si>
  <si>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</si>
  <si>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</si>
  <si>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</si>
  <si>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</si>
  <si>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</si>
  <si>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</si>
  <si>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</si>
  <si>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</si>
  <si>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</si>
  <si>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</si>
  <si>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</si>
  <si>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</si>
  <si>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</si>
  <si>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</si>
  <si>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</si>
  <si>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</si>
  <si>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</si>
  <si>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</si>
  <si>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</si>
  <si>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</si>
  <si>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</si>
  <si>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</si>
  <si>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</si>
  <si>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</si>
  <si>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</si>
  <si>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</si>
  <si>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</si>
  <si>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</si>
  <si>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</si>
  <si>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</si>
  <si>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</si>
  <si>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</si>
  <si>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</si>
  <si>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</si>
  <si>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</si>
  <si>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</si>
  <si>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</si>
  <si>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</si>
  <si>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</si>
  <si>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</si>
  <si>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</si>
  <si>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</si>
  <si>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</si>
  <si>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</si>
  <si>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</si>
  <si>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</si>
  <si>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</si>
  <si>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</si>
  <si>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</si>
  <si>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</si>
  <si>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</si>
  <si>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</si>
  <si>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</si>
  <si>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</si>
  <si>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</si>
  <si>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</si>
  <si>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</si>
  <si>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</si>
  <si>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</si>
  <si>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</si>
  <si>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</si>
  <si>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</si>
  <si>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</si>
  <si>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</si>
  <si>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</si>
  <si>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</si>
  <si>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</si>
  <si>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</si>
  <si>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</si>
  <si>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</si>
  <si>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</si>
  <si>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</si>
  <si>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</si>
  <si>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</si>
  <si>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</si>
  <si>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</si>
  <si>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</si>
  <si>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</si>
  <si>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</si>
  <si>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</si>
  <si>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</si>
  <si>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</si>
  <si>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</si>
  <si>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</si>
  <si>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</si>
  <si>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</si>
  <si>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</si>
  <si>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</si>
  <si>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</si>
  <si>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</si>
  <si>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</si>
  <si>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</si>
  <si>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</si>
  <si>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</si>
  <si>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</si>
  <si>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</si>
  <si>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</si>
  <si>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</si>
  <si>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</si>
  <si>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</si>
  <si>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</si>
  <si>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</si>
  <si>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</si>
  <si>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</si>
  <si>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</si>
  <si>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</si>
  <si>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</si>
  <si>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</si>
  <si>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</si>
  <si>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</si>
  <si>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</si>
  <si>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</si>
  <si>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</si>
  <si>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</si>
  <si>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</si>
  <si>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</si>
  <si>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</si>
  <si>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</si>
  <si>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</si>
  <si>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</si>
  <si>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</si>
  <si>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</si>
  <si>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</si>
  <si>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</si>
  <si>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</si>
  <si>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</si>
  <si>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</si>
  <si>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</si>
  <si>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</si>
  <si>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</si>
  <si>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</si>
  <si>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</si>
  <si>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</si>
  <si>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</si>
  <si>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</si>
  <si>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</si>
  <si>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</si>
  <si>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</si>
  <si>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</si>
  <si>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</si>
  <si>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</si>
  <si>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</si>
  <si>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</si>
  <si>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</si>
  <si>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</si>
  <si>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</si>
  <si>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</si>
  <si>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</si>
  <si>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</si>
  <si>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</si>
  <si>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</si>
  <si>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</si>
  <si>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</si>
  <si>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</si>
  <si>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</si>
  <si>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</si>
  <si>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</si>
  <si>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</si>
  <si>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</si>
  <si>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</si>
  <si>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</si>
  <si>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</si>
  <si>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</si>
  <si>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</si>
  <si>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</si>
  <si>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</si>
  <si>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</si>
  <si>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</si>
  <si>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</si>
  <si>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</si>
  <si>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</si>
  <si>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</si>
  <si>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</si>
  <si>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</si>
  <si>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</si>
  <si>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</si>
  <si>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</si>
  <si>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</si>
  <si>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</si>
  <si>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</si>
  <si>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</si>
  <si>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</si>
  <si>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</si>
  <si>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</si>
  <si>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</si>
  <si>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</si>
  <si>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</si>
  <si>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</si>
  <si>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</si>
  <si>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</si>
  <si>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</si>
  <si>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</si>
  <si>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</si>
  <si>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</si>
  <si>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</si>
  <si>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</si>
  <si>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</si>
  <si>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</si>
  <si>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</si>
  <si>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</si>
  <si>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</si>
  <si>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</si>
  <si>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</si>
  <si>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</si>
  <si>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</si>
  <si>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</si>
  <si>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</si>
  <si>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</si>
  <si>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</si>
  <si>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</si>
  <si>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</si>
  <si>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</si>
  <si>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</si>
  <si>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</si>
  <si>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</si>
  <si>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</si>
  <si>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</si>
  <si>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</si>
  <si>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</si>
  <si>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</si>
  <si>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</si>
  <si>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</si>
  <si>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</si>
  <si>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</si>
  <si>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</si>
  <si>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</si>
  <si>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</si>
  <si>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</si>
  <si>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</si>
  <si>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</si>
  <si>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</si>
  <si>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</si>
  <si>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</si>
  <si>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</si>
  <si>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</si>
  <si>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</si>
  <si>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</si>
  <si>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</si>
  <si>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</si>
  <si>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</si>
  <si>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</si>
  <si>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</si>
  <si>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</si>
  <si>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</si>
  <si>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</si>
  <si>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</si>
  <si>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</si>
  <si>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</si>
  <si>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</si>
  <si>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</si>
  <si>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</si>
  <si>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</si>
  <si>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</si>
  <si>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</si>
  <si>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</si>
  <si>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</si>
  <si>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</si>
  <si>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</si>
  <si>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</si>
  <si>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</si>
  <si>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</si>
  <si>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</si>
  <si>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</si>
  <si>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</si>
  <si>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</si>
  <si>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</si>
  <si>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</si>
  <si>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</si>
  <si>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</si>
  <si>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</si>
  <si>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</si>
  <si>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</si>
  <si>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</si>
  <si>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</si>
  <si>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</si>
  <si>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</si>
  <si>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</si>
  <si>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</si>
  <si>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</si>
  <si>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</si>
  <si>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</si>
  <si>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</si>
  <si>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</si>
  <si>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</si>
  <si>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</si>
  <si>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</si>
  <si>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</si>
  <si>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</si>
  <si>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</si>
  <si>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</si>
  <si>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</si>
  <si>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</si>
  <si>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</si>
  <si>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</si>
  <si>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</si>
  <si>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</si>
  <si>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</si>
  <si>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</si>
  <si>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</si>
  <si>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</si>
  <si>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</si>
  <si>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</si>
  <si>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</si>
  <si>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</si>
  <si>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</si>
  <si>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</si>
  <si>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</si>
  <si>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</si>
  <si>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</si>
  <si>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</si>
  <si>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</si>
  <si>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</si>
  <si>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</si>
  <si>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</si>
  <si>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</si>
  <si>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</si>
  <si>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</si>
  <si>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</si>
  <si>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</si>
  <si>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</si>
  <si>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</si>
  <si>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</si>
  <si>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</si>
  <si>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</si>
  <si>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</si>
  <si>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</si>
  <si>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</si>
  <si>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</si>
  <si>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</si>
  <si>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</si>
  <si>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</si>
  <si>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</si>
  <si>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</si>
  <si>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</si>
  <si>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</si>
  <si>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</si>
  <si>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</si>
  <si>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</si>
  <si>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</si>
  <si>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</si>
  <si>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</si>
  <si>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</si>
  <si>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</si>
  <si>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</si>
  <si>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</si>
  <si>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</si>
  <si>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</si>
  <si>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</si>
  <si>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</si>
  <si>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</si>
  <si>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</si>
  <si>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</si>
  <si>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</si>
  <si>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</si>
  <si>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</si>
  <si>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</si>
  <si>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</si>
  <si>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</si>
  <si>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</si>
  <si>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</si>
  <si>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</si>
  <si>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</si>
  <si>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</si>
  <si>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</si>
  <si>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</si>
  <si>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</si>
  <si>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</si>
  <si>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</si>
  <si>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</si>
  <si>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</si>
  <si>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</si>
  <si>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</si>
  <si>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</si>
  <si>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</si>
  <si>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</si>
  <si>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</si>
  <si>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</si>
  <si>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</si>
  <si>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</si>
  <si>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</si>
  <si>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</si>
  <si>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</si>
  <si>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</si>
  <si>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</si>
  <si>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</si>
  <si>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</si>
  <si>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</si>
  <si>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</si>
  <si>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</si>
  <si>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</si>
  <si>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</si>
  <si>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</si>
  <si>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</si>
  <si>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</si>
  <si>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</si>
  <si>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</si>
  <si>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</si>
  <si>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</si>
  <si>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</si>
  <si>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</si>
  <si>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</si>
  <si>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</si>
  <si>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</si>
  <si>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</si>
  <si>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</si>
  <si>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</si>
  <si>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</si>
  <si>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</si>
  <si>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</si>
  <si>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</si>
  <si>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</si>
  <si>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</si>
  <si>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</si>
  <si>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</si>
  <si>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</si>
  <si>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</si>
  <si>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</si>
  <si>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</si>
  <si>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</si>
  <si>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</si>
  <si>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</si>
  <si>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</si>
  <si>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</si>
  <si>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</si>
  <si>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</si>
  <si>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</si>
  <si>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</si>
  <si>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</si>
  <si>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</si>
  <si>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</si>
  <si>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</si>
  <si>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</si>
  <si>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</si>
  <si>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</si>
  <si>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</si>
  <si>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</si>
  <si>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</si>
  <si>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</si>
  <si>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</si>
  <si>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</si>
  <si>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</si>
  <si>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</si>
  <si>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</si>
  <si>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</si>
  <si>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</si>
  <si>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</si>
  <si>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</si>
  <si>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</si>
  <si>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</si>
  <si>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</si>
  <si>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</si>
  <si>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</si>
  <si>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</si>
  <si>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</si>
  <si>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</si>
  <si>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</si>
  <si>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</si>
  <si>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</si>
  <si>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</si>
  <si>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</si>
  <si>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</si>
  <si>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</si>
  <si>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</si>
  <si>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</si>
  <si>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</si>
  <si>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</si>
  <si>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</si>
  <si>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</si>
  <si>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</si>
  <si>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</si>
  <si>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</si>
  <si>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</si>
  <si>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</si>
  <si>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</si>
  <si>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</si>
  <si>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</si>
  <si>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</si>
  <si>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</si>
  <si>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</si>
  <si>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</si>
  <si>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</si>
  <si>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</si>
  <si>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</si>
  <si>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</si>
  <si>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</si>
  <si>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</si>
  <si>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</si>
  <si>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</si>
  <si>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</si>
  <si>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</si>
  <si>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</si>
  <si>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</si>
  <si>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</si>
  <si>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</si>
  <si>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</si>
  <si>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</si>
  <si>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</si>
  <si>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</si>
  <si>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</si>
  <si>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</si>
  <si>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</si>
  <si>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</si>
  <si>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</si>
  <si>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</si>
  <si>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</si>
  <si>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</si>
  <si>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</si>
  <si>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</si>
  <si>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</si>
  <si>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</si>
  <si>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</si>
  <si>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</si>
  <si>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</si>
  <si>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</si>
  <si>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</si>
  <si>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</si>
  <si>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</si>
  <si>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</si>
  <si>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</si>
  <si>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</si>
  <si>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</si>
  <si>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</si>
  <si>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</si>
  <si>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</si>
  <si>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</si>
  <si>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</si>
  <si>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</si>
  <si>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</si>
  <si>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</si>
  <si>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</si>
  <si>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</si>
  <si>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</si>
  <si>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</si>
  <si>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</si>
  <si>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</si>
  <si>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</si>
  <si>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</si>
  <si>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</si>
  <si>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</si>
  <si>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</si>
  <si>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</si>
  <si>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</si>
  <si>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</si>
  <si>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</si>
  <si>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</si>
  <si>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</si>
  <si>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</si>
  <si>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</si>
  <si>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</si>
  <si>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</si>
  <si>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</si>
  <si>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</si>
  <si>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</si>
  <si>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</si>
  <si>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</si>
  <si>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</si>
  <si>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</si>
  <si>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</si>
  <si>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</si>
  <si>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</si>
  <si>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</si>
  <si>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</si>
  <si>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</si>
  <si>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</si>
  <si>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</si>
  <si>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</si>
  <si>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</si>
  <si>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</si>
  <si>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</si>
  <si>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</si>
  <si>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</si>
  <si>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</si>
  <si>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</si>
  <si>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</si>
  <si>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</si>
  <si>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</si>
  <si>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</si>
  <si>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</si>
  <si>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</si>
  <si>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</si>
  <si>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</si>
  <si>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</si>
  <si>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</si>
  <si>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</si>
  <si>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</si>
  <si>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</si>
  <si>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</si>
  <si>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</si>
  <si>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</si>
  <si>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</si>
  <si>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</si>
  <si>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</si>
  <si>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</si>
  <si>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</si>
  <si>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</si>
  <si>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</si>
  <si>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</si>
  <si>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</si>
  <si>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</si>
  <si>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</si>
  <si>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</si>
  <si>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</si>
  <si>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</si>
  <si>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</si>
  <si>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</si>
  <si>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</si>
  <si>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</si>
  <si>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</si>
  <si>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</si>
  <si>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</si>
  <si>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</si>
  <si>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</si>
  <si>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</si>
  <si>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</si>
  <si>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</si>
  <si>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</si>
  <si>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</si>
  <si>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</si>
  <si>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</si>
  <si>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</si>
  <si>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</si>
  <si>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</si>
  <si>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</si>
  <si>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</si>
  <si>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</si>
  <si>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</si>
  <si>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</si>
  <si>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</si>
  <si>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</si>
  <si>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</si>
  <si>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</si>
  <si>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</si>
  <si>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</si>
  <si>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</si>
  <si>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</si>
  <si>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</si>
  <si>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</si>
  <si>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</si>
  <si>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</si>
  <si>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</si>
  <si>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</si>
  <si>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</si>
  <si>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</si>
  <si>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</si>
  <si>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</si>
  <si>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</si>
  <si>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</si>
  <si>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</si>
  <si>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</si>
  <si>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</si>
  <si>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</si>
  <si>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</si>
  <si>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</si>
  <si>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</si>
  <si>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</si>
  <si>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</si>
  <si>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</si>
  <si>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</si>
  <si>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</si>
  <si>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</si>
  <si>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</si>
  <si>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</si>
  <si>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</si>
  <si>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</si>
  <si>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</si>
  <si>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</si>
  <si>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</si>
  <si>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</si>
  <si>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</si>
  <si>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</si>
  <si>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</si>
  <si>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</si>
  <si>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</si>
  <si>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</si>
  <si>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</si>
  <si>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</si>
  <si>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</si>
  <si>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</si>
  <si>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</si>
  <si>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</si>
  <si>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</si>
  <si>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</si>
  <si>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</si>
  <si>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</si>
  <si>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</si>
  <si>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</si>
  <si>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</si>
  <si>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</si>
  <si>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</si>
  <si>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</si>
  <si>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</si>
  <si>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</si>
  <si>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</si>
  <si>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</si>
  <si>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</si>
  <si>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</si>
  <si>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</si>
  <si>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</si>
  <si>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</si>
  <si>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</si>
  <si>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</si>
  <si>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</si>
  <si>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</si>
  <si>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</si>
  <si>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</si>
  <si>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</si>
  <si>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</si>
  <si>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</si>
  <si>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</si>
  <si>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</si>
  <si>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</si>
  <si>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</si>
  <si>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</si>
  <si>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</si>
  <si>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</si>
  <si>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</si>
  <si>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</si>
  <si>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</si>
  <si>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</si>
  <si>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</si>
  <si>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</si>
  <si>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</si>
  <si>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</si>
  <si>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</si>
  <si>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</si>
  <si>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</si>
  <si>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</si>
  <si>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</si>
  <si>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</si>
  <si>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</si>
  <si>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</si>
  <si>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</si>
  <si>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</si>
  <si>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</si>
  <si>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</si>
  <si>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</si>
  <si>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</si>
  <si>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</si>
  <si>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</si>
  <si>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</si>
  <si>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</si>
  <si>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</si>
  <si>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</si>
  <si>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</si>
  <si>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</si>
  <si>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</si>
  <si>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</si>
  <si>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</si>
  <si>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</si>
  <si>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</si>
  <si>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</si>
  <si>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</si>
  <si>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</si>
  <si>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</si>
  <si>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</si>
  <si>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</si>
  <si>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</si>
  <si>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</si>
  <si>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</si>
  <si>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</si>
  <si>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</si>
  <si>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</si>
  <si>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</si>
  <si>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</si>
  <si>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</si>
  <si>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</si>
  <si>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</si>
  <si>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</si>
  <si>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</si>
  <si>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</si>
  <si>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</si>
  <si>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</si>
  <si>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</si>
  <si>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</si>
  <si>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</si>
  <si>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</si>
  <si>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</si>
  <si>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</si>
  <si>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</si>
  <si>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</si>
  <si>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</si>
  <si>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</si>
  <si>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</si>
  <si>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</si>
  <si>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</si>
  <si>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</si>
  <si>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</si>
  <si>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</si>
  <si>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</si>
  <si>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</si>
  <si>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</si>
  <si>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</si>
  <si>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</si>
  <si>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</si>
  <si>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</si>
  <si>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</si>
  <si>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</si>
  <si>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</si>
  <si>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</si>
  <si>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</si>
  <si>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</si>
  <si>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</si>
  <si>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</si>
  <si>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</si>
  <si>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</si>
  <si>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</si>
  <si>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</si>
  <si>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</si>
  <si>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</si>
  <si>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</si>
  <si>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</si>
  <si>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</si>
  <si>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</si>
  <si>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</si>
  <si>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</si>
  <si>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</si>
  <si>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</si>
  <si>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</si>
  <si>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</si>
  <si>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</si>
  <si>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</si>
  <si>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</si>
  <si>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</si>
  <si>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</si>
  <si>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</si>
  <si>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</si>
  <si>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</si>
  <si>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</si>
  <si>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</si>
  <si>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</si>
  <si>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</si>
  <si>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</si>
  <si>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</si>
  <si>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</si>
  <si>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</si>
  <si>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</si>
  <si>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</si>
  <si>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</si>
  <si>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</si>
  <si>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</si>
  <si>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</si>
  <si>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</si>
  <si>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</si>
  <si>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</si>
  <si>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</si>
  <si>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</si>
  <si>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</si>
  <si>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</si>
  <si>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</si>
  <si>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</si>
  <si>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</si>
  <si>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</si>
  <si>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</si>
  <si>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</si>
  <si>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</si>
  <si>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</si>
  <si>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</si>
  <si>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</si>
  <si>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</si>
  <si>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</si>
  <si>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</si>
  <si>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</si>
  <si>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</si>
  <si>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</si>
  <si>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</si>
  <si>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</si>
  <si>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</si>
  <si>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</si>
  <si>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</si>
  <si>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</si>
  <si>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</si>
  <si>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</si>
  <si>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</si>
  <si>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</si>
  <si>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</si>
  <si>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</si>
  <si>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</si>
  <si>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</si>
  <si>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</si>
  <si>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</si>
  <si>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</si>
  <si>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</si>
  <si>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</si>
  <si>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</si>
  <si>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</si>
  <si>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</si>
  <si>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</si>
  <si>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</si>
  <si>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</si>
  <si>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</si>
  <si>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</si>
  <si>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</si>
  <si>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</si>
  <si>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</si>
  <si>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</si>
  <si>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</si>
  <si>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</si>
  <si>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</si>
  <si>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</si>
  <si>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</si>
  <si>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</si>
  <si>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</si>
  <si>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</si>
  <si>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</si>
  <si>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</si>
  <si>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</si>
  <si>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</si>
  <si>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</si>
  <si>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</si>
  <si>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</si>
  <si>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</si>
  <si>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</si>
  <si>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</si>
  <si>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</si>
  <si>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</si>
  <si>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</si>
  <si>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</si>
  <si>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</si>
  <si>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</si>
  <si>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</si>
  <si>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</si>
  <si>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</si>
  <si>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</si>
  <si>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</si>
  <si>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</si>
  <si>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</si>
  <si>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</si>
  <si>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</si>
  <si>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</si>
  <si>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</si>
  <si>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</si>
  <si>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</si>
  <si>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</si>
  <si>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</si>
  <si>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</si>
  <si>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</si>
  <si>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</si>
  <si>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</si>
  <si>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</si>
  <si>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</si>
  <si>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</si>
  <si>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</si>
  <si>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</si>
  <si>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</si>
  <si>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</si>
  <si>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</si>
  <si>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</si>
  <si>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</si>
  <si>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</si>
  <si>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</si>
  <si>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</si>
  <si>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</si>
  <si>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</si>
  <si>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</si>
  <si>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</si>
  <si>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</si>
  <si>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</si>
  <si>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</si>
  <si>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</si>
  <si>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</si>
  <si>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</si>
  <si>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</si>
  <si>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</si>
  <si>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</si>
  <si>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</si>
  <si>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</si>
  <si>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</si>
  <si>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</si>
  <si>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</si>
  <si>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</si>
  <si>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</si>
  <si>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</si>
  <si>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</si>
  <si>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</si>
  <si>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</si>
  <si>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</si>
  <si>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</si>
  <si>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</si>
  <si>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</si>
  <si>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</si>
  <si>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</si>
  <si>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</si>
  <si>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</si>
  <si>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</si>
  <si>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</si>
  <si>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</si>
  <si>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</si>
  <si>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</si>
  <si>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</si>
  <si>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</si>
  <si>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</si>
  <si>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</si>
  <si>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</si>
  <si>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</si>
  <si>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</si>
  <si>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</si>
  <si>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</si>
  <si>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</si>
  <si>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</si>
  <si>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</si>
  <si>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</si>
  <si>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</si>
  <si>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</si>
  <si>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</si>
  <si>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</si>
  <si>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</si>
  <si>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</si>
  <si>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</si>
  <si>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</si>
  <si>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</si>
  <si>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</si>
  <si>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</si>
  <si>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</si>
  <si>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</si>
  <si>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</si>
  <si>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</si>
  <si>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</si>
  <si>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</si>
  <si>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</si>
  <si>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</si>
  <si>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</si>
  <si>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</si>
  <si>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</si>
  <si>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</si>
  <si>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</si>
  <si>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</si>
  <si>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</si>
  <si>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</si>
  <si>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</si>
  <si>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</si>
  <si>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</si>
  <si>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</si>
  <si>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</si>
  <si>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</si>
  <si>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</si>
  <si>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</si>
  <si>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</si>
  <si>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</si>
  <si>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</si>
  <si>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</si>
  <si>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</si>
  <si>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</si>
  <si>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</si>
  <si>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</si>
  <si>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</si>
  <si>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</si>
  <si>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</si>
  <si>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</si>
  <si>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</si>
  <si>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</si>
  <si>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</si>
  <si>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</si>
  <si>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</si>
  <si>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</si>
  <si>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</si>
  <si>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</si>
  <si>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</si>
  <si>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</si>
  <si>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</si>
  <si>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</si>
  <si>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</si>
  <si>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</si>
  <si>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</si>
  <si>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</si>
  <si>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</si>
  <si>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</si>
  <si>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</si>
  <si>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</si>
  <si>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</si>
  <si>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</si>
  <si>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</si>
  <si>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</si>
  <si>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</si>
  <si>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</si>
  <si>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</si>
  <si>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</si>
  <si>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</si>
  <si>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</si>
  <si>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</si>
  <si>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</si>
  <si>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</si>
  <si>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</si>
  <si>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</si>
  <si>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</si>
  <si>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</si>
  <si>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</si>
  <si>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</si>
  <si>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</si>
  <si>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</si>
  <si>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</si>
  <si>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</si>
  <si>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</si>
  <si>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</si>
  <si>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</si>
  <si>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</si>
  <si>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</si>
  <si>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</si>
  <si>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</si>
  <si>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</si>
  <si>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</si>
  <si>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</si>
  <si>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</si>
  <si>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</si>
  <si>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</si>
  <si>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</si>
  <si>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</si>
  <si>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</si>
  <si>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</si>
  <si>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</si>
  <si>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</si>
  <si>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</si>
  <si>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</si>
  <si>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</si>
  <si>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</si>
  <si>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</si>
  <si>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</si>
  <si>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</si>
  <si>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</si>
  <si>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</si>
  <si>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</si>
  <si>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</si>
  <si>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</si>
  <si>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</si>
  <si>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</si>
  <si>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</si>
  <si>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</si>
  <si>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</si>
  <si>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</si>
  <si>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</si>
  <si>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</si>
  <si>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</si>
  <si>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</si>
  <si>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</si>
  <si>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</si>
  <si>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</si>
  <si>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</si>
  <si>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</si>
  <si>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</si>
  <si>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</si>
  <si>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</si>
  <si>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</si>
  <si>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</si>
  <si>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</si>
  <si>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</si>
  <si>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</si>
  <si>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</si>
  <si>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</si>
  <si>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</si>
  <si>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</si>
  <si>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</si>
  <si>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</si>
  <si>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</si>
  <si>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</si>
  <si>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</si>
  <si>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</si>
  <si>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</si>
  <si>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</si>
  <si>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</si>
  <si>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</si>
  <si>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</si>
  <si>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</si>
  <si>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</si>
  <si>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</si>
  <si>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</si>
  <si>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</si>
  <si>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</si>
  <si>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</si>
  <si>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</si>
  <si>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</si>
  <si>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</si>
  <si>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</si>
  <si>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</si>
  <si>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</si>
  <si>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</si>
  <si>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</si>
  <si>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</si>
  <si>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</si>
  <si>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</si>
  <si>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</si>
  <si>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</si>
  <si>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</si>
  <si>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</si>
  <si>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</si>
  <si>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</si>
  <si>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</si>
  <si>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</si>
  <si>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</si>
  <si>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</si>
  <si>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</si>
  <si>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</si>
  <si>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</si>
  <si>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</si>
  <si>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</si>
  <si>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</si>
  <si>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</si>
  <si>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</si>
  <si>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</si>
  <si>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</si>
  <si>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</si>
  <si>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</si>
  <si>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</si>
  <si>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</si>
  <si>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</si>
  <si>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</si>
  <si>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</si>
  <si>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</si>
  <si>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</si>
  <si>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</si>
  <si>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</si>
  <si>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</si>
  <si>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</si>
  <si>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</si>
  <si>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</si>
  <si>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</si>
  <si>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</si>
  <si>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</si>
  <si>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</si>
  <si>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</si>
  <si>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</si>
  <si>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</si>
  <si>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</si>
  <si>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</si>
  <si>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</si>
  <si>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</si>
  <si>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</si>
  <si>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</si>
  <si>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</si>
  <si>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</si>
  <si>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</si>
  <si>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</si>
  <si>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</si>
  <si>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</si>
  <si>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</si>
  <si>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</si>
  <si>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</si>
  <si>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</si>
  <si>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</si>
  <si>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</si>
  <si>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</si>
  <si>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</si>
  <si>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</si>
  <si>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</si>
  <si>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</si>
  <si>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</si>
  <si>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</si>
  <si>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</si>
  <si>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</si>
  <si>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</si>
  <si>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</si>
  <si>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</si>
  <si>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</si>
  <si>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</si>
  <si>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</si>
  <si>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</si>
  <si>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</si>
  <si>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</si>
  <si>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</si>
  <si>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</si>
  <si>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</si>
  <si>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</si>
  <si>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</si>
  <si>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</si>
  <si>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</si>
  <si>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</si>
  <si>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</si>
  <si>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</si>
  <si>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</si>
  <si>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</si>
  <si>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</si>
  <si>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</si>
  <si>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</si>
  <si>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</si>
  <si>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</si>
  <si>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</si>
  <si>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</si>
  <si>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</si>
  <si>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</si>
  <si>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</si>
  <si>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</si>
  <si>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</si>
  <si>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</si>
  <si>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</si>
  <si>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</si>
  <si>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</si>
  <si>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</si>
  <si>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</si>
  <si>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</si>
  <si>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</si>
  <si>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</si>
  <si>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</si>
  <si>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</si>
  <si>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</si>
  <si>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</si>
  <si>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</si>
  <si>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</si>
  <si>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</si>
  <si>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</si>
  <si>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</si>
  <si>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</si>
  <si>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</si>
  <si>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</si>
  <si>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</si>
  <si>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</si>
  <si>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</si>
  <si>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</si>
  <si>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</si>
  <si>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</si>
  <si>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</si>
  <si>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</si>
  <si>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</si>
  <si>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</si>
  <si>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</si>
  <si>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</si>
  <si>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</si>
  <si>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</si>
  <si>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</si>
  <si>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</si>
  <si>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</si>
  <si>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</si>
  <si>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</si>
  <si>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</si>
  <si>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</si>
  <si>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</si>
  <si>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</si>
  <si>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</si>
  <si>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</si>
  <si>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</si>
  <si>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</si>
  <si>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</si>
  <si>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</si>
  <si>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</si>
  <si>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</si>
  <si>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</si>
  <si>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</si>
  <si>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</si>
  <si>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</si>
  <si>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</si>
  <si>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</si>
  <si>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</si>
  <si>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</si>
  <si>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</si>
  <si>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</si>
  <si>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</si>
  <si>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</si>
  <si>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</si>
  <si>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</si>
  <si>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</si>
  <si>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</si>
  <si>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</si>
  <si>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</si>
  <si>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</si>
  <si>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</si>
  <si>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</si>
  <si>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</si>
  <si>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</si>
  <si>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</si>
  <si>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</si>
  <si>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</si>
  <si>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</si>
  <si>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</si>
  <si>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</si>
  <si>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</si>
  <si>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</si>
  <si>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</si>
  <si>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</si>
  <si>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</si>
  <si>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</si>
  <si>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</si>
  <si>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</si>
  <si>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</si>
  <si>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</si>
  <si>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</si>
  <si>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</si>
  <si>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</si>
  <si>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</si>
  <si>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</si>
  <si>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</si>
  <si>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</si>
  <si>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</si>
  <si>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</si>
  <si>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</si>
  <si>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</si>
  <si>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</si>
  <si>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</si>
  <si>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</si>
  <si>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</si>
  <si>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</si>
  <si>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</si>
  <si>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</si>
  <si>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</si>
  <si>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</si>
  <si>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</si>
  <si>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</si>
  <si>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</si>
  <si>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</si>
  <si>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</si>
  <si>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</si>
  <si>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</si>
  <si>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</si>
  <si>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</si>
  <si>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</si>
  <si>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</si>
  <si>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</si>
  <si>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</si>
  <si>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</si>
  <si>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</si>
  <si>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</si>
  <si>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22/10/2021</t>
  </si>
  <si>
    <t>Cut-off Date: 30/09/2021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</si>
</sst>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44469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1967.64879478</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0.12437073987428571</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1966.31371428</v>
      </c>
      <c r="E53" s="91"/>
      <c r="F53" s="206">
        <f>IF($C$58=0,"",IF(C53="[for completion]","",C53/$C$58))</f>
        <v>0.99932148435048884</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1.3350805</v>
      </c>
      <c r="E57" s="91"/>
      <c r="F57" s="206">
        <f>IF($C$58=0,"",IF(C57="[for completion]","",C57/$C$58))</f>
        <v>0.00067851564951115848</v>
      </c>
      <c r="G57" s="92"/>
      <c r="H57" s="64"/>
      <c r="L57" s="64"/>
      <c r="M57" s="64"/>
      <c r="N57" s="96"/>
    </row>
    <row r="58">
      <c r="A58" s="66" t="s">
        <v>98</v>
      </c>
      <c r="B58" s="93" t="s">
        <v>99</v>
      </c>
      <c r="C58" s="194">
        <f>SUM(C53:C57)</f>
        <v>1967.6487947800001</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24.9924059</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1.93505215</v>
      </c>
      <c r="D70" s="192" t="str">
        <f>IF($D$66="ND2","ND2","")</f>
        <v>ND2</v>
      </c>
      <c r="E70" s="62"/>
      <c r="F70" s="206">
        <f>IF($C$77=0,"",IF(C70="[for completion]","",C70/$C$77))</f>
        <v>0.00098410143607656876</v>
      </c>
      <c r="G70" s="206" t="str">
        <f>IF($D$66="ND2","ND2",IF(OR(D70="ND2",D70=""),"",D70/$D$77))</f>
        <v>ND2</v>
      </c>
      <c r="H70" s="64"/>
      <c r="L70" s="64"/>
      <c r="M70" s="64"/>
      <c r="N70" s="96"/>
    </row>
    <row r="71">
      <c r="A71" s="66" t="s">
        <v>114</v>
      </c>
      <c r="B71" s="182" t="s">
        <v>1495</v>
      </c>
      <c r="C71" s="192">
        <v>1.31468</v>
      </c>
      <c r="D71" s="192" t="str">
        <f>IF($D$66="ND2","ND2","")</f>
        <v>ND2</v>
      </c>
      <c r="E71" s="62"/>
      <c r="F71" s="206">
        <f>IF($C$77=0,"",IF(C71="[for completion]","",C71/$C$77))</f>
        <v>0.00066860134802110814</v>
      </c>
      <c r="G71" s="206" t="str">
        <f>IF($D$66="ND2","ND2",IF(OR(D71="ND2",D71=""),"",D71/$D$77))</f>
        <v>ND2</v>
      </c>
      <c r="H71" s="64"/>
      <c r="L71" s="64"/>
      <c r="M71" s="64"/>
      <c r="N71" s="96"/>
    </row>
    <row r="72">
      <c r="A72" s="66" t="s">
        <v>115</v>
      </c>
      <c r="B72" s="181" t="s">
        <v>1496</v>
      </c>
      <c r="C72" s="192">
        <v>3.51052035</v>
      </c>
      <c r="D72" s="192" t="str">
        <f>IF($D$66="ND2","ND2","")</f>
        <v>ND2</v>
      </c>
      <c r="E72" s="62"/>
      <c r="F72" s="206">
        <f>IF($C$77=0,"",IF(C72="[for completion]","",C72/$C$77))</f>
        <v>0.0017853307559752428</v>
      </c>
      <c r="G72" s="206" t="str">
        <f>IF($D$66="ND2","ND2",IF(OR(D72="ND2",D72=""),"",D72/$D$77))</f>
        <v>ND2</v>
      </c>
      <c r="H72" s="64"/>
      <c r="L72" s="64"/>
      <c r="M72" s="64"/>
      <c r="N72" s="96"/>
    </row>
    <row r="73">
      <c r="A73" s="66" t="s">
        <v>116</v>
      </c>
      <c r="B73" s="181" t="s">
        <v>1497</v>
      </c>
      <c r="C73" s="192">
        <v>3.69282613</v>
      </c>
      <c r="D73" s="192" t="str">
        <f>IF($D$66="ND2","ND2","")</f>
        <v>ND2</v>
      </c>
      <c r="E73" s="62"/>
      <c r="F73" s="206">
        <f>IF($C$77=0,"",IF(C73="[for completion]","",C73/$C$77))</f>
        <v>0.0018780452494337569</v>
      </c>
      <c r="G73" s="206" t="str">
        <f>IF($D$66="ND2","ND2",IF(OR(D73="ND2",D73=""),"",D73/$D$77))</f>
        <v>ND2</v>
      </c>
      <c r="H73" s="64"/>
      <c r="L73" s="64"/>
      <c r="M73" s="64"/>
      <c r="N73" s="96"/>
    </row>
    <row r="74">
      <c r="A74" s="66" t="s">
        <v>117</v>
      </c>
      <c r="B74" s="181" t="s">
        <v>1498</v>
      </c>
      <c r="C74" s="192">
        <v>4.15968302</v>
      </c>
      <c r="D74" s="192" t="str">
        <f>IF($D$66="ND2","ND2","")</f>
        <v>ND2</v>
      </c>
      <c r="E74" s="62"/>
      <c r="F74" s="206">
        <f>IF($C$77=0,"",IF(C74="[for completion]","",C74/$C$77))</f>
        <v>0.0021154727192263622</v>
      </c>
      <c r="G74" s="206" t="str">
        <f>IF($D$66="ND2","ND2",IF(OR(D74="ND2",D74=""),"",D74/$D$77))</f>
        <v>ND2</v>
      </c>
      <c r="H74" s="64"/>
      <c r="L74" s="64"/>
      <c r="M74" s="64"/>
      <c r="N74" s="96"/>
    </row>
    <row r="75">
      <c r="A75" s="66" t="s">
        <v>118</v>
      </c>
      <c r="B75" s="181" t="s">
        <v>1499</v>
      </c>
      <c r="C75" s="192">
        <v>65.32072576</v>
      </c>
      <c r="D75" s="192" t="str">
        <f>IF($D$66="ND2","ND2","")</f>
        <v>ND2</v>
      </c>
      <c r="E75" s="62"/>
      <c r="F75" s="206">
        <f>IF($C$77=0,"",IF(C75="[for completion]","",C75/$C$77))</f>
        <v>0.033219890237056258</v>
      </c>
      <c r="G75" s="206" t="str">
        <f>IF($D$66="ND2","ND2",IF(OR(D75="ND2",D75=""),"",D75/$D$77))</f>
        <v>ND2</v>
      </c>
      <c r="H75" s="64"/>
      <c r="L75" s="64"/>
      <c r="M75" s="64"/>
      <c r="N75" s="96"/>
    </row>
    <row r="76">
      <c r="A76" s="66" t="s">
        <v>119</v>
      </c>
      <c r="B76" s="181" t="s">
        <v>1500</v>
      </c>
      <c r="C76" s="192">
        <v>1886.3802268700001</v>
      </c>
      <c r="D76" s="192" t="str">
        <f>IF($D$66="ND2","ND2","")</f>
        <v>ND2</v>
      </c>
      <c r="E76" s="62"/>
      <c r="F76" s="206">
        <f>IF($C$77=0,"",IF(C76="[for completion]","",C76/$C$77))</f>
        <v>0.95934855825421073</v>
      </c>
      <c r="G76" s="206" t="str">
        <f>IF($D$66="ND2","ND2",IF(OR(D76="ND2",D76=""),"",D76/$D$77))</f>
        <v>ND2</v>
      </c>
      <c r="H76" s="64"/>
      <c r="L76" s="64"/>
      <c r="M76" s="64"/>
      <c r="N76" s="96"/>
    </row>
    <row r="77">
      <c r="A77" s="66" t="s">
        <v>120</v>
      </c>
      <c r="B77" s="100" t="s">
        <v>99</v>
      </c>
      <c r="C77" s="194">
        <f>SUM(C70:C76)</f>
        <v>1966.31371428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0.91182354</v>
      </c>
      <c r="D79" s="194" t="str">
        <f>IF($D$66="ND2","ND2","")</f>
        <v>ND2</v>
      </c>
      <c r="E79" s="83"/>
      <c r="F79" s="206">
        <f>IF($C$77=0,"",IF(C79="","",C79/$C$77))</f>
        <v>0.00046372231113379588</v>
      </c>
      <c r="G79" s="206" t="str">
        <f>IF($D$66="ND2","ND2",IF(OR(D79="ND2",D79=""),"",D79/$D$77))</f>
        <v>ND2</v>
      </c>
      <c r="H79" s="64"/>
      <c r="L79" s="64"/>
      <c r="M79" s="64"/>
      <c r="N79" s="96"/>
    </row>
    <row r="80" outlineLevel="1">
      <c r="A80" s="66" t="s">
        <v>125</v>
      </c>
      <c r="B80" s="101" t="s">
        <v>126</v>
      </c>
      <c r="C80" s="194">
        <v>1.02322861</v>
      </c>
      <c r="D80" s="194" t="str">
        <f>IF($D$66="ND2","ND2","")</f>
        <v>ND2</v>
      </c>
      <c r="E80" s="83"/>
      <c r="F80" s="206">
        <f>IF($C$77=0,"",IF(C80="","",C80/$C$77))</f>
        <v>0.00052037912494277288</v>
      </c>
      <c r="G80" s="206" t="str">
        <f>IF($D$66="ND2","ND2",IF(OR(D80="ND2",D80=""),"",D80/$D$77))</f>
        <v>ND2</v>
      </c>
      <c r="H80" s="64"/>
      <c r="L80" s="64"/>
      <c r="M80" s="64"/>
      <c r="N80" s="96"/>
    </row>
    <row r="81" outlineLevel="1">
      <c r="A81" s="66" t="s">
        <v>127</v>
      </c>
      <c r="B81" s="101" t="s">
        <v>128</v>
      </c>
      <c r="C81" s="194">
        <v>0.57830618</v>
      </c>
      <c r="D81" s="194" t="str">
        <f>IF($D$66="ND2","ND2","")</f>
        <v>ND2</v>
      </c>
      <c r="E81" s="83"/>
      <c r="F81" s="206">
        <f>IF($C$77=0,"",IF(C81="","",C81/$C$77))</f>
        <v>0.00029410677238334617</v>
      </c>
      <c r="G81" s="206" t="str">
        <f>IF($D$66="ND2","ND2",IF(OR(D81="ND2",D81=""),"",D81/$D$77))</f>
        <v>ND2</v>
      </c>
      <c r="H81" s="64"/>
      <c r="L81" s="64"/>
      <c r="M81" s="64"/>
      <c r="N81" s="96"/>
    </row>
    <row r="82" outlineLevel="1">
      <c r="A82" s="66" t="s">
        <v>129</v>
      </c>
      <c r="B82" s="101" t="s">
        <v>130</v>
      </c>
      <c r="C82" s="194">
        <v>0.73637382</v>
      </c>
      <c r="D82" s="194" t="str">
        <f>IF($D$66="ND2","ND2","")</f>
        <v>ND2</v>
      </c>
      <c r="E82" s="83"/>
      <c r="F82" s="206">
        <f>IF($C$77=0,"",IF(C82="","",C82/$C$77))</f>
        <v>0.00037449457563776186</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14.8333</v>
      </c>
      <c r="D89" s="196">
        <v>14.8333</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1967.6488</v>
      </c>
      <c r="D112" s="192">
        <v>1967.6488</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1967.6488</v>
      </c>
      <c r="D129" s="192">
        <f>SUM(D112:D128)</f>
        <v>1967.6488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1.3350805</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1.3350805</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1.3350805</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1.3350805</v>
      </c>
      <c r="E207" s="94"/>
      <c r="F207" s="206">
        <f>SUM(F193:F196)</f>
        <v>1</v>
      </c>
      <c r="G207" s="94"/>
      <c r="H207" s="64"/>
      <c r="L207" s="64"/>
      <c r="M207" s="64"/>
      <c r="N207" s="96"/>
    </row>
    <row r="208">
      <c r="A208" s="66" t="s">
        <v>282</v>
      </c>
      <c r="B208" s="100" t="s">
        <v>99</v>
      </c>
      <c r="C208" s="194">
        <f>SUM(C193:C206)</f>
        <v>1.3350805</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1966.31371428</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1966.31371428</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8813</v>
      </c>
      <c r="D28" s="323" t="str">
        <f>IF(C28="","","ND2")</f>
        <v>ND2</v>
      </c>
      <c r="F28" s="323">
        <f>IF(C28=0,"",IF(C28="","",C28))</f>
        <v>8813</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0.0048</v>
      </c>
      <c r="D36" s="184" t="str">
        <f>IF(C36="","","ND2")</f>
        <v>ND2</v>
      </c>
      <c r="E36" s="217"/>
      <c r="F36" s="184">
        <f>IF(C36=0,"",C36)</f>
        <v>0.0048</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0.02270101</v>
      </c>
      <c r="D99" s="184" t="str">
        <f>IF(C99="","","ND2")</f>
        <v>ND2</v>
      </c>
      <c r="E99" s="184"/>
      <c r="F99" s="184">
        <f>IF(C99="","",C99)</f>
        <v>0.02270101</v>
      </c>
      <c r="G99" s="150"/>
    </row>
    <row r="100">
      <c r="A100" s="150" t="s">
        <v>546</v>
      </c>
      <c r="B100" s="171" t="s">
        <v>2574</v>
      </c>
      <c r="C100" s="184">
        <v>0.0298131</v>
      </c>
      <c r="D100" s="184" t="str">
        <f>IF(C100="","","ND2")</f>
        <v>ND2</v>
      </c>
      <c r="E100" s="184"/>
      <c r="F100" s="184">
        <f>IF(C100="","",C100)</f>
        <v>0.0298131</v>
      </c>
      <c r="G100" s="150"/>
    </row>
    <row r="101">
      <c r="A101" s="150" t="s">
        <v>547</v>
      </c>
      <c r="B101" s="171" t="s">
        <v>2575</v>
      </c>
      <c r="C101" s="184">
        <v>0.02439399</v>
      </c>
      <c r="D101" s="184" t="str">
        <f>IF(C101="","","ND2")</f>
        <v>ND2</v>
      </c>
      <c r="E101" s="184"/>
      <c r="F101" s="184">
        <f>IF(C101="","",C101)</f>
        <v>0.02439399</v>
      </c>
      <c r="G101" s="150"/>
    </row>
    <row r="102">
      <c r="A102" s="150" t="s">
        <v>548</v>
      </c>
      <c r="B102" s="171" t="s">
        <v>2576</v>
      </c>
      <c r="C102" s="184">
        <v>0.11034596</v>
      </c>
      <c r="D102" s="184" t="str">
        <f>IF(C102="","","ND2")</f>
        <v>ND2</v>
      </c>
      <c r="E102" s="184"/>
      <c r="F102" s="184">
        <f>IF(C102="","",C102)</f>
        <v>0.11034596</v>
      </c>
      <c r="G102" s="150"/>
    </row>
    <row r="103">
      <c r="A103" s="150" t="s">
        <v>549</v>
      </c>
      <c r="B103" s="171" t="s">
        <v>2577</v>
      </c>
      <c r="C103" s="184">
        <v>0.02686489</v>
      </c>
      <c r="D103" s="184" t="str">
        <f>IF(C103="","","ND2")</f>
        <v>ND2</v>
      </c>
      <c r="E103" s="184"/>
      <c r="F103" s="184">
        <f>IF(C103="","",C103)</f>
        <v>0.02686489</v>
      </c>
      <c r="G103" s="150"/>
    </row>
    <row r="104">
      <c r="A104" s="150" t="s">
        <v>550</v>
      </c>
      <c r="B104" s="171" t="s">
        <v>2578</v>
      </c>
      <c r="C104" s="184">
        <v>0.04012378</v>
      </c>
      <c r="D104" s="184" t="str">
        <f>IF(C104="","","ND2")</f>
        <v>ND2</v>
      </c>
      <c r="E104" s="184"/>
      <c r="F104" s="184">
        <f>IF(C104="","",C104)</f>
        <v>0.04012378</v>
      </c>
      <c r="G104" s="150"/>
    </row>
    <row r="105">
      <c r="A105" s="150" t="s">
        <v>551</v>
      </c>
      <c r="B105" s="171" t="s">
        <v>2579</v>
      </c>
      <c r="C105" s="184">
        <v>0.15179411</v>
      </c>
      <c r="D105" s="184" t="str">
        <f>IF(C105="","","ND2")</f>
        <v>ND2</v>
      </c>
      <c r="E105" s="184"/>
      <c r="F105" s="184">
        <f>IF(C105="","",C105)</f>
        <v>0.15179411</v>
      </c>
      <c r="G105" s="150"/>
    </row>
    <row r="106">
      <c r="A106" s="150" t="s">
        <v>552</v>
      </c>
      <c r="B106" s="171" t="s">
        <v>2580</v>
      </c>
      <c r="C106" s="184">
        <v>0.16065629</v>
      </c>
      <c r="D106" s="184" t="str">
        <f>IF(C106="","","ND2")</f>
        <v>ND2</v>
      </c>
      <c r="E106" s="184"/>
      <c r="F106" s="184">
        <f>IF(C106="","",C106)</f>
        <v>0.16065629</v>
      </c>
      <c r="G106" s="150"/>
    </row>
    <row r="107">
      <c r="A107" s="150" t="s">
        <v>553</v>
      </c>
      <c r="B107" s="171" t="s">
        <v>2581</v>
      </c>
      <c r="C107" s="184">
        <v>0.05573328</v>
      </c>
      <c r="D107" s="184" t="str">
        <f>IF(C107="","","ND2")</f>
        <v>ND2</v>
      </c>
      <c r="E107" s="184"/>
      <c r="F107" s="184">
        <f>IF(C107="","",C107)</f>
        <v>0.05573328</v>
      </c>
      <c r="G107" s="150"/>
    </row>
    <row r="108">
      <c r="A108" s="150" t="s">
        <v>554</v>
      </c>
      <c r="B108" s="171" t="s">
        <v>2582</v>
      </c>
      <c r="C108" s="184">
        <v>0.07820944</v>
      </c>
      <c r="D108" s="184" t="str">
        <f>IF(C108="","","ND2")</f>
        <v>ND2</v>
      </c>
      <c r="E108" s="184"/>
      <c r="F108" s="184">
        <f>IF(C108="","",C108)</f>
        <v>0.07820944</v>
      </c>
      <c r="G108" s="150"/>
    </row>
    <row r="109">
      <c r="A109" s="150" t="s">
        <v>555</v>
      </c>
      <c r="B109" s="171" t="s">
        <v>2583</v>
      </c>
      <c r="C109" s="184">
        <v>0.02162513</v>
      </c>
      <c r="D109" s="184" t="str">
        <f>IF(C109="","","ND2")</f>
        <v>ND2</v>
      </c>
      <c r="E109" s="184"/>
      <c r="F109" s="184">
        <f>IF(C109="","",C109)</f>
        <v>0.02162513</v>
      </c>
      <c r="G109" s="150"/>
    </row>
    <row r="110">
      <c r="A110" s="150" t="s">
        <v>556</v>
      </c>
      <c r="B110" s="171" t="s">
        <v>2584</v>
      </c>
      <c r="C110" s="184">
        <v>0.27773903</v>
      </c>
      <c r="D110" s="184" t="str">
        <f>IF(C110="","","ND2")</f>
        <v>ND2</v>
      </c>
      <c r="E110" s="184"/>
      <c r="F110" s="184">
        <f>IF(C110="","",C110)</f>
        <v>0.27773903</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0.99591669</v>
      </c>
      <c r="D150" s="184" t="str">
        <f>IF(C150="","","ND2")</f>
        <v>ND2</v>
      </c>
      <c r="E150" s="185"/>
      <c r="F150" s="184">
        <f>IF(C150="","",C150)</f>
        <v>0.99591669</v>
      </c>
    </row>
    <row r="151">
      <c r="A151" s="150" t="s">
        <v>579</v>
      </c>
      <c r="B151" s="150" t="s">
        <v>580</v>
      </c>
      <c r="C151" s="184">
        <v>0.00408331</v>
      </c>
      <c r="D151" s="184" t="str">
        <f>IF(C151="","","ND2")</f>
        <v>ND2</v>
      </c>
      <c r="E151" s="185"/>
      <c r="F151" s="184">
        <f>IF(C151="","",C151)</f>
        <v>0.00408331</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0.43112156</v>
      </c>
      <c r="D160" s="184" t="str">
        <f>IF(C160="","","ND2")</f>
        <v>ND2</v>
      </c>
      <c r="E160" s="185"/>
      <c r="F160" s="184">
        <f>IF(C160="","",C160)</f>
        <v>0.43112156</v>
      </c>
    </row>
    <row r="161">
      <c r="A161" s="150" t="s">
        <v>591</v>
      </c>
      <c r="B161" s="150" t="s">
        <v>592</v>
      </c>
      <c r="C161" s="184">
        <v>0.56887844</v>
      </c>
      <c r="D161" s="184" t="str">
        <f>IF(C161="","","ND2")</f>
        <v>ND2</v>
      </c>
      <c r="E161" s="185"/>
      <c r="F161" s="184">
        <f>IF(C161="","",C161)</f>
        <v>0.56887844</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0.01401367</v>
      </c>
      <c r="D170" s="184" t="str">
        <f>IF(C170="","","ND2")</f>
        <v>ND2</v>
      </c>
      <c r="E170" s="185"/>
      <c r="F170" s="184">
        <f>IF(C170="","",C170)</f>
        <v>0.01401367</v>
      </c>
    </row>
    <row r="171">
      <c r="A171" s="150" t="s">
        <v>603</v>
      </c>
      <c r="B171" s="172" t="s">
        <v>2587</v>
      </c>
      <c r="C171" s="184">
        <v>0.11448054</v>
      </c>
      <c r="D171" s="184" t="str">
        <f>IF(C171="","","ND2")</f>
        <v>ND2</v>
      </c>
      <c r="E171" s="185"/>
      <c r="F171" s="184">
        <f>IF(C171="","",C171)</f>
        <v>0.11448054</v>
      </c>
    </row>
    <row r="172">
      <c r="A172" s="150" t="s">
        <v>605</v>
      </c>
      <c r="B172" s="172" t="s">
        <v>2588</v>
      </c>
      <c r="C172" s="184">
        <v>0.15746549</v>
      </c>
      <c r="D172" s="184" t="str">
        <f>IF(C172="","","ND2")</f>
        <v>ND2</v>
      </c>
      <c r="E172" s="184"/>
      <c r="F172" s="184">
        <f>IF(C172="","",C172)</f>
        <v>0.15746549</v>
      </c>
    </row>
    <row r="173">
      <c r="A173" s="150" t="s">
        <v>607</v>
      </c>
      <c r="B173" s="172" t="s">
        <v>2589</v>
      </c>
      <c r="C173" s="184">
        <v>0.2152754</v>
      </c>
      <c r="D173" s="184" t="str">
        <f>IF(C173="","","ND2")</f>
        <v>ND2</v>
      </c>
      <c r="E173" s="184"/>
      <c r="F173" s="184">
        <f>IF(C173="","",C173)</f>
        <v>0.2152754</v>
      </c>
    </row>
    <row r="174">
      <c r="A174" s="150" t="s">
        <v>609</v>
      </c>
      <c r="B174" s="172" t="s">
        <v>2590</v>
      </c>
      <c r="C174" s="184">
        <v>0.49876489</v>
      </c>
      <c r="D174" s="184" t="str">
        <f>IF(C174="","","ND2")</f>
        <v>ND2</v>
      </c>
      <c r="E174" s="184"/>
      <c r="F174" s="184">
        <f>IF(C174="","",C174)</f>
        <v>0.49876489</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223.11513835016456</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0.04949636</v>
      </c>
      <c r="D190" s="218">
        <v>4</v>
      </c>
      <c r="E190" s="177"/>
      <c r="F190" s="214">
        <f>IF($C$214=0,"",IF(C190="[for completion]","",IF(C190="","",C190/$C$214)))</f>
        <v>2.5172158257627752E-05</v>
      </c>
      <c r="G190" s="214">
        <f>IF($D$214=0,"",IF(D190="[for completion]","",IF(D190="","",D190/$D$214)))</f>
        <v>0.00045387495744922271</v>
      </c>
    </row>
    <row r="191">
      <c r="A191" s="150" t="s">
        <v>630</v>
      </c>
      <c r="B191" s="171" t="s">
        <v>2593</v>
      </c>
      <c r="C191" s="215">
        <v>2.04190707</v>
      </c>
      <c r="D191" s="218">
        <v>47</v>
      </c>
      <c r="E191" s="177"/>
      <c r="F191" s="214">
        <f>IF($C$214=0,"",IF(C191="[for completion]","",IF(C191="","",C191/$C$214)))</f>
        <v>0.0010384441989958249</v>
      </c>
      <c r="G191" s="214">
        <f>IF($D$214=0,"",IF(D191="[for completion]","",IF(D191="","",D191/$D$214)))</f>
        <v>0.0053330307500283674</v>
      </c>
    </row>
    <row r="192">
      <c r="A192" s="150" t="s">
        <v>631</v>
      </c>
      <c r="B192" s="171" t="s">
        <v>2594</v>
      </c>
      <c r="C192" s="215">
        <v>29.61936219</v>
      </c>
      <c r="D192" s="218">
        <v>469</v>
      </c>
      <c r="E192" s="177"/>
      <c r="F192" s="214">
        <f>IF($C$214=0,"",IF(C192="[for completion]","",IF(C192="","",C192/$C$214)))</f>
        <v>0.015063396026226488</v>
      </c>
      <c r="G192" s="214">
        <f>IF($D$214=0,"",IF(D192="[for completion]","",IF(D192="","",D192/$D$214)))</f>
        <v>0.053216838760921363</v>
      </c>
    </row>
    <row r="193">
      <c r="A193" s="150" t="s">
        <v>632</v>
      </c>
      <c r="B193" s="171" t="s">
        <v>2595</v>
      </c>
      <c r="C193" s="215">
        <v>52.04093319</v>
      </c>
      <c r="D193" s="218">
        <v>587</v>
      </c>
      <c r="E193" s="177"/>
      <c r="F193" s="214">
        <f>IF($C$214=0,"",IF(C193="[for completion]","",IF(C193="","",C193/$C$214)))</f>
        <v>0.026466241277809371</v>
      </c>
      <c r="G193" s="214">
        <f>IF($D$214=0,"",IF(D193="[for completion]","",IF(D193="","",D193/$D$214)))</f>
        <v>0.066606150005673437</v>
      </c>
    </row>
    <row r="194">
      <c r="A194" s="150" t="s">
        <v>633</v>
      </c>
      <c r="B194" s="171" t="s">
        <v>2596</v>
      </c>
      <c r="C194" s="215">
        <v>211.80204495</v>
      </c>
      <c r="D194" s="218">
        <v>1672</v>
      </c>
      <c r="E194" s="177"/>
      <c r="F194" s="214">
        <f>IF($C$214=0,"",IF(C194="[for completion]","",IF(C194="","",C194/$C$214)))</f>
        <v>0.10771528643258993</v>
      </c>
      <c r="G194" s="214">
        <f>IF($D$214=0,"",IF(D194="[for completion]","",IF(D194="","",D194/$D$214)))</f>
        <v>0.18971973221377511</v>
      </c>
    </row>
    <row r="195">
      <c r="A195" s="150" t="s">
        <v>634</v>
      </c>
      <c r="B195" s="171" t="s">
        <v>2597</v>
      </c>
      <c r="C195" s="215">
        <v>312.82080056</v>
      </c>
      <c r="D195" s="218">
        <v>1786</v>
      </c>
      <c r="E195" s="177"/>
      <c r="F195" s="214">
        <f>IF($C$214=0,"",IF(C195="[for completion]","",IF(C195="","",C195/$C$214)))</f>
        <v>0.15908997546433976</v>
      </c>
      <c r="G195" s="214">
        <f>IF($D$214=0,"",IF(D195="[for completion]","",IF(D195="","",D195/$D$214)))</f>
        <v>0.20265516850107795</v>
      </c>
    </row>
    <row r="196">
      <c r="A196" s="150" t="s">
        <v>635</v>
      </c>
      <c r="B196" s="171" t="s">
        <v>2598</v>
      </c>
      <c r="C196" s="215">
        <v>332.96659425</v>
      </c>
      <c r="D196" s="218">
        <v>1485</v>
      </c>
      <c r="E196" s="177"/>
      <c r="F196" s="214">
        <f>IF($C$214=0,"",IF(C196="[for completion]","",IF(C196="","",C196/$C$214)))</f>
        <v>0.16933543810018206</v>
      </c>
      <c r="G196" s="214">
        <f>IF($D$214=0,"",IF(D196="[for completion]","",IF(D196="","",D196/$D$214)))</f>
        <v>0.16850107795302394</v>
      </c>
    </row>
    <row r="197">
      <c r="A197" s="150" t="s">
        <v>636</v>
      </c>
      <c r="B197" s="171" t="s">
        <v>2599</v>
      </c>
      <c r="C197" s="215">
        <v>270.27764316</v>
      </c>
      <c r="D197" s="218">
        <v>990</v>
      </c>
      <c r="E197" s="177"/>
      <c r="F197" s="214">
        <f>IF($C$214=0,"",IF(C197="[for completion]","",IF(C197="","",C197/$C$214)))</f>
        <v>0.13745397857786232</v>
      </c>
      <c r="G197" s="214">
        <f>IF($D$214=0,"",IF(D197="[for completion]","",IF(D197="","",D197/$D$214)))</f>
        <v>0.11233405196868262</v>
      </c>
    </row>
    <row r="198">
      <c r="A198" s="150" t="s">
        <v>637</v>
      </c>
      <c r="B198" s="171" t="s">
        <v>2600</v>
      </c>
      <c r="C198" s="215">
        <v>215.86541991</v>
      </c>
      <c r="D198" s="218">
        <v>666</v>
      </c>
      <c r="E198" s="177"/>
      <c r="F198" s="214">
        <f>IF($C$214=0,"",IF(C198="[for completion]","",IF(C198="","",C198/$C$214)))</f>
        <v>0.10978178016168844</v>
      </c>
      <c r="G198" s="214">
        <f>IF($D$214=0,"",IF(D198="[for completion]","",IF(D198="","",D198/$D$214)))</f>
        <v>0.07557018041529559</v>
      </c>
    </row>
    <row r="199">
      <c r="A199" s="150" t="s">
        <v>638</v>
      </c>
      <c r="B199" s="171" t="s">
        <v>2601</v>
      </c>
      <c r="C199" s="215">
        <v>138.39885813</v>
      </c>
      <c r="D199" s="218">
        <v>371</v>
      </c>
      <c r="E199" s="171"/>
      <c r="F199" s="214">
        <f>IF($C$214=0,"",IF(C199="[for completion]","",IF(C199="","",C199/$C$214)))</f>
        <v>0.070384932538944914</v>
      </c>
      <c r="G199" s="214">
        <f>IF($D$214=0,"",IF(D199="[for completion]","",IF(D199="","",D199/$D$214)))</f>
        <v>0.042096902303415409</v>
      </c>
    </row>
    <row r="200">
      <c r="A200" s="150" t="s">
        <v>639</v>
      </c>
      <c r="B200" s="171" t="s">
        <v>2602</v>
      </c>
      <c r="C200" s="215">
        <v>99.46135134</v>
      </c>
      <c r="D200" s="218">
        <v>235</v>
      </c>
      <c r="E200" s="171"/>
      <c r="F200" s="214">
        <f>IF($C$214=0,"",IF(C200="[for completion]","",IF(C200="","",C200/$C$214)))</f>
        <v>0.0505826464097157</v>
      </c>
      <c r="G200" s="214">
        <f>IF($D$214=0,"",IF(D200="[for completion]","",IF(D200="","",D200/$D$214)))</f>
        <v>0.026665153750141835</v>
      </c>
    </row>
    <row r="201">
      <c r="A201" s="150" t="s">
        <v>640</v>
      </c>
      <c r="B201" s="171" t="s">
        <v>2603</v>
      </c>
      <c r="C201" s="215">
        <v>69.84627713</v>
      </c>
      <c r="D201" s="218">
        <v>148</v>
      </c>
      <c r="E201" s="171"/>
      <c r="F201" s="214">
        <f>IF($C$214=0,"",IF(C201="[for completion]","",IF(C201="","",C201/$C$214)))</f>
        <v>0.035521431103670773</v>
      </c>
      <c r="G201" s="214">
        <f>IF($D$214=0,"",IF(D201="[for completion]","",IF(D201="","",D201/$D$214)))</f>
        <v>0.01679337342562124</v>
      </c>
    </row>
    <row r="202">
      <c r="A202" s="150" t="s">
        <v>641</v>
      </c>
      <c r="B202" s="171" t="s">
        <v>2604</v>
      </c>
      <c r="C202" s="215">
        <v>52.90263174</v>
      </c>
      <c r="D202" s="218">
        <v>101</v>
      </c>
      <c r="E202" s="171"/>
      <c r="F202" s="214">
        <f>IF($C$214=0,"",IF(C202="[for completion]","",IF(C202="","",C202/$C$214)))</f>
        <v>0.026904471730937</v>
      </c>
      <c r="G202" s="214">
        <f>IF($D$214=0,"",IF(D202="[for completion]","",IF(D202="","",D202/$D$214)))</f>
        <v>0.011460342675592873</v>
      </c>
    </row>
    <row r="203">
      <c r="A203" s="150" t="s">
        <v>642</v>
      </c>
      <c r="B203" s="171" t="s">
        <v>2605</v>
      </c>
      <c r="C203" s="215">
        <v>36.57203056</v>
      </c>
      <c r="D203" s="218">
        <v>64</v>
      </c>
      <c r="E203" s="171"/>
      <c r="F203" s="214">
        <f>IF($C$214=0,"",IF(C203="[for completion]","",IF(C203="","",C203/$C$214)))</f>
        <v>0.018599285706244226</v>
      </c>
      <c r="G203" s="214">
        <f>IF($D$214=0,"",IF(D203="[for completion]","",IF(D203="","",D203/$D$214)))</f>
        <v>0.0072619993191875634</v>
      </c>
    </row>
    <row r="204">
      <c r="A204" s="150" t="s">
        <v>643</v>
      </c>
      <c r="B204" s="171" t="s">
        <v>2606</v>
      </c>
      <c r="C204" s="215">
        <v>26.8117061</v>
      </c>
      <c r="D204" s="218">
        <v>43</v>
      </c>
      <c r="E204" s="171"/>
      <c r="F204" s="214">
        <f>IF($C$214=0,"",IF(C204="[for completion]","",IF(C204="","",C204/$C$214)))</f>
        <v>0.01363551802811769</v>
      </c>
      <c r="G204" s="214">
        <f>IF($D$214=0,"",IF(D204="[for completion]","",IF(D204="","",D204/$D$214)))</f>
        <v>0.0048791557925791443</v>
      </c>
    </row>
    <row r="205">
      <c r="A205" s="150" t="s">
        <v>644</v>
      </c>
      <c r="B205" s="171" t="s">
        <v>2607</v>
      </c>
      <c r="C205" s="215">
        <v>19.56522671</v>
      </c>
      <c r="D205" s="218">
        <v>29</v>
      </c>
      <c r="F205" s="214">
        <f>IF($C$214=0,"",IF(C205="[for completion]","",IF(C205="","",C205/$C$214)))</f>
        <v>0.0099502060977915453</v>
      </c>
      <c r="G205" s="214">
        <f>IF($D$214=0,"",IF(D205="[for completion]","",IF(D205="","",D205/$D$214)))</f>
        <v>0.003290593441506865</v>
      </c>
    </row>
    <row r="206">
      <c r="A206" s="150" t="s">
        <v>645</v>
      </c>
      <c r="B206" s="171" t="s">
        <v>2608</v>
      </c>
      <c r="C206" s="215">
        <v>21.76501508</v>
      </c>
      <c r="D206" s="218">
        <v>30</v>
      </c>
      <c r="E206" s="166"/>
      <c r="F206" s="214">
        <f>IF($C$214=0,"",IF(C206="[for completion]","",IF(C206="","",C206/$C$214)))</f>
        <v>0.011068943333881816</v>
      </c>
      <c r="G206" s="214">
        <f>IF($D$214=0,"",IF(D206="[for completion]","",IF(D206="","",D206/$D$214)))</f>
        <v>0.0034040621808691706</v>
      </c>
    </row>
    <row r="207">
      <c r="A207" s="150" t="s">
        <v>646</v>
      </c>
      <c r="B207" s="171" t="s">
        <v>2609</v>
      </c>
      <c r="C207" s="215">
        <v>16.36788476</v>
      </c>
      <c r="D207" s="218">
        <v>21</v>
      </c>
      <c r="E207" s="166"/>
      <c r="F207" s="214">
        <f>IF($C$214=0,"",IF(C207="[for completion]","",IF(C207="","",C207/$C$214)))</f>
        <v>0.0083241471801428109</v>
      </c>
      <c r="G207" s="214">
        <f>IF($D$214=0,"",IF(D207="[for completion]","",IF(D207="","",D207/$D$214)))</f>
        <v>0.0023828435266084196</v>
      </c>
    </row>
    <row r="208">
      <c r="A208" s="150" t="s">
        <v>647</v>
      </c>
      <c r="B208" s="171" t="s">
        <v>2610</v>
      </c>
      <c r="C208" s="215">
        <v>17.31599616</v>
      </c>
      <c r="D208" s="218">
        <v>21</v>
      </c>
      <c r="E208" s="166"/>
      <c r="F208" s="214">
        <f>IF($C$214=0,"",IF(C208="[for completion]","",IF(C208="","",C208/$C$214)))</f>
        <v>0.0088063242575412513</v>
      </c>
      <c r="G208" s="214">
        <f>IF($D$214=0,"",IF(D208="[for completion]","",IF(D208="","",D208/$D$214)))</f>
        <v>0.0023828435266084196</v>
      </c>
    </row>
    <row r="209">
      <c r="A209" s="150" t="s">
        <v>648</v>
      </c>
      <c r="B209" s="171" t="s">
        <v>2611</v>
      </c>
      <c r="C209" s="215">
        <v>16.5671489</v>
      </c>
      <c r="D209" s="218">
        <v>19</v>
      </c>
      <c r="E209" s="166"/>
      <c r="F209" s="214">
        <f>IF($C$214=0,"",IF(C209="[for completion]","",IF(C209="","",C209/$C$214)))</f>
        <v>0.00842548611632216</v>
      </c>
      <c r="G209" s="214">
        <f>IF($D$214=0,"",IF(D209="[for completion]","",IF(D209="","",D209/$D$214)))</f>
        <v>0.002155906047883808</v>
      </c>
    </row>
    <row r="210">
      <c r="A210" s="150" t="s">
        <v>649</v>
      </c>
      <c r="B210" s="171" t="s">
        <v>2612</v>
      </c>
      <c r="C210" s="215">
        <v>19.39681288</v>
      </c>
      <c r="D210" s="218">
        <v>21</v>
      </c>
      <c r="E210" s="166"/>
      <c r="F210" s="214">
        <f>IF($C$214=0,"",IF(C210="[for completion]","",IF(C210="","",C210/$C$214)))</f>
        <v>0.0098645565756542968</v>
      </c>
      <c r="G210" s="214">
        <f>IF($D$214=0,"",IF(D210="[for completion]","",IF(D210="","",D210/$D$214)))</f>
        <v>0.0023828435266084196</v>
      </c>
    </row>
    <row r="211">
      <c r="A211" s="150" t="s">
        <v>650</v>
      </c>
      <c r="B211" s="171" t="s">
        <v>2613</v>
      </c>
      <c r="C211" s="215">
        <v>3.85857315</v>
      </c>
      <c r="D211" s="218">
        <v>4</v>
      </c>
      <c r="E211" s="166"/>
      <c r="F211" s="214">
        <f>IF($C$214=0,"",IF(C211="[for completion]","",IF(C211="","",C211/$C$214)))</f>
        <v>0.0019623385230839847</v>
      </c>
      <c r="G211" s="214">
        <f>IF($D$214=0,"",IF(D211="[for completion]","",IF(D211="","",D211/$D$214)))</f>
        <v>0.00045387495744922271</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1966.31371428</v>
      </c>
      <c r="D214" s="219">
        <f>SUM(D190:D213)</f>
        <v>8813</v>
      </c>
      <c r="E214" s="166"/>
      <c r="F214" s="220">
        <f>SUM(F190:F213)</f>
        <v>1.0000000000000002</v>
      </c>
      <c r="G214" s="220">
        <f>SUM(G190:G213)</f>
        <v>1.0000000000000002</v>
      </c>
    </row>
    <row r="215" customHeight="1">
      <c r="A215" s="161"/>
      <c r="B215" s="333" t="s">
        <v>654</v>
      </c>
      <c r="C215" s="161" t="s">
        <v>623</v>
      </c>
      <c r="D215" s="161" t="s">
        <v>624</v>
      </c>
      <c r="E215" s="168"/>
      <c r="F215" s="161" t="s">
        <v>453</v>
      </c>
      <c r="G215" s="161" t="s">
        <v>625</v>
      </c>
    </row>
    <row r="216">
      <c r="A216" s="150" t="s">
        <v>655</v>
      </c>
      <c r="B216" s="150" t="s">
        <v>656</v>
      </c>
      <c r="C216" s="184">
        <v>0.76656433</v>
      </c>
      <c r="F216" s="217"/>
      <c r="G216" s="217"/>
    </row>
    <row r="217">
      <c r="F217" s="217"/>
      <c r="G217" s="217"/>
    </row>
    <row r="218">
      <c r="B218" s="171" t="s">
        <v>657</v>
      </c>
      <c r="F218" s="217"/>
      <c r="G218" s="217"/>
    </row>
    <row r="219">
      <c r="A219" s="150" t="s">
        <v>658</v>
      </c>
      <c r="B219" s="150" t="s">
        <v>659</v>
      </c>
      <c r="C219" s="215">
        <v>74.83907128</v>
      </c>
      <c r="D219" s="218">
        <v>776</v>
      </c>
      <c r="F219" s="214">
        <f>IF($C$227=0,"",IF(C219="[for completion]","",C219/$C$227))</f>
        <v>0.038060595690552673</v>
      </c>
      <c r="G219" s="214">
        <f>IF($D$227=0,"",IF(D219="[for completion]","",D219/$D$227))</f>
        <v>0.088051741745149209</v>
      </c>
    </row>
    <row r="220">
      <c r="A220" s="150" t="s">
        <v>660</v>
      </c>
      <c r="B220" s="150" t="s">
        <v>661</v>
      </c>
      <c r="C220" s="215">
        <v>95.25332042</v>
      </c>
      <c r="D220" s="218">
        <v>628</v>
      </c>
      <c r="F220" s="214">
        <f>IF($C$227=0,"",IF(C220="[for completion]","",C220/$C$227))</f>
        <v>0.048442585599764609</v>
      </c>
      <c r="G220" s="214">
        <f>IF($D$227=0,"",IF(D220="[for completion]","",D220/$D$227))</f>
        <v>0.071258368319527976</v>
      </c>
    </row>
    <row r="221">
      <c r="A221" s="150" t="s">
        <v>662</v>
      </c>
      <c r="B221" s="150" t="s">
        <v>663</v>
      </c>
      <c r="C221" s="215">
        <v>142.57211361</v>
      </c>
      <c r="D221" s="218">
        <v>796</v>
      </c>
      <c r="F221" s="214">
        <f>IF($C$227=0,"",IF(C221="[for completion]","",C221/$C$227))</f>
        <v>0.07250730774779</v>
      </c>
      <c r="G221" s="214">
        <f>IF($D$227=0,"",IF(D221="[for completion]","",D221/$D$227))</f>
        <v>0.090321116532395329</v>
      </c>
    </row>
    <row r="222">
      <c r="A222" s="150" t="s">
        <v>664</v>
      </c>
      <c r="B222" s="150" t="s">
        <v>665</v>
      </c>
      <c r="C222" s="215">
        <v>266.25290222</v>
      </c>
      <c r="D222" s="218">
        <v>1242</v>
      </c>
      <c r="F222" s="214">
        <f>IF($C$227=0,"",IF(C222="[for completion]","",C222/$C$227))</f>
        <v>0.13540713279187658</v>
      </c>
      <c r="G222" s="214">
        <f>IF($D$227=0,"",IF(D222="[for completion]","",D222/$D$227))</f>
        <v>0.14092817428798365</v>
      </c>
    </row>
    <row r="223">
      <c r="A223" s="150" t="s">
        <v>666</v>
      </c>
      <c r="B223" s="150" t="s">
        <v>667</v>
      </c>
      <c r="C223" s="215">
        <v>380.64245963</v>
      </c>
      <c r="D223" s="218">
        <v>1580</v>
      </c>
      <c r="F223" s="214">
        <f>IF($C$227=0,"",IF(C223="[for completion]","",C223/$C$227))</f>
        <v>0.19358175496903293</v>
      </c>
      <c r="G223" s="214">
        <f>IF($D$227=0,"",IF(D223="[for completion]","",D223/$D$227))</f>
        <v>0.179280608192443</v>
      </c>
    </row>
    <row r="224">
      <c r="A224" s="150" t="s">
        <v>668</v>
      </c>
      <c r="B224" s="150" t="s">
        <v>669</v>
      </c>
      <c r="C224" s="215">
        <v>525.95289014</v>
      </c>
      <c r="D224" s="218">
        <v>2030</v>
      </c>
      <c r="F224" s="214">
        <f>IF($C$227=0,"",IF(C224="[for completion]","",C224/$C$227))</f>
        <v>0.26748167717102395</v>
      </c>
      <c r="G224" s="214">
        <f>IF($D$227=0,"",IF(D224="[for completion]","",D224/$D$227))</f>
        <v>0.23034154090548054</v>
      </c>
    </row>
    <row r="225">
      <c r="A225" s="150" t="s">
        <v>670</v>
      </c>
      <c r="B225" s="150" t="s">
        <v>671</v>
      </c>
      <c r="C225" s="215">
        <v>480.80095698</v>
      </c>
      <c r="D225" s="218">
        <v>1761</v>
      </c>
      <c r="F225" s="214">
        <f>IF($C$227=0,"",IF(C225="[for completion]","",C225/$C$227))</f>
        <v>0.24451894602995924</v>
      </c>
      <c r="G225" s="214">
        <f>IF($D$227=0,"",IF(D225="[for completion]","",D225/$D$227))</f>
        <v>0.19981845001702031</v>
      </c>
    </row>
    <row r="226">
      <c r="A226" s="150" t="s">
        <v>672</v>
      </c>
      <c r="B226" s="150" t="s">
        <v>673</v>
      </c>
      <c r="C226" s="215">
        <v>0</v>
      </c>
      <c r="D226" s="218">
        <v>0</v>
      </c>
      <c r="F226" s="214">
        <f>IF($C$227=0,"",IF(C226="[for completion]","",C226/$C$227))</f>
        <v>0</v>
      </c>
      <c r="G226" s="214">
        <f>IF($D$227=0,"",IF(D226="[for completion]","",D226/$D$227))</f>
        <v>0</v>
      </c>
    </row>
    <row r="227">
      <c r="A227" s="150" t="s">
        <v>674</v>
      </c>
      <c r="B227" s="180" t="s">
        <v>99</v>
      </c>
      <c r="C227" s="215">
        <f>SUM(C219:C226)</f>
        <v>1966.31371428</v>
      </c>
      <c r="D227" s="218">
        <f>SUM(D219:D226)</f>
        <v>8813</v>
      </c>
      <c r="F227" s="184">
        <f>SUM(F219:F226)</f>
        <v>1</v>
      </c>
      <c r="G227" s="184">
        <f>SUM(G219:G226)</f>
        <v>1</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v>
      </c>
      <c r="D229" s="218">
        <v>0</v>
      </c>
      <c r="F229" s="214">
        <f>IF($C$227=0,"",IF(C229="[for completion]","",C229/$C$227))</f>
        <v>0</v>
      </c>
      <c r="G229" s="214">
        <f>IF($D$227=0,"",IF(D229="[for completion]","",D229/$D$227))</f>
        <v>0</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0.57129317</v>
      </c>
      <c r="F238" s="217"/>
      <c r="G238" s="217"/>
    </row>
    <row r="239">
      <c r="F239" s="217"/>
      <c r="G239" s="217"/>
    </row>
    <row r="240">
      <c r="B240" s="171" t="s">
        <v>657</v>
      </c>
      <c r="F240" s="217"/>
      <c r="G240" s="217"/>
    </row>
    <row r="241">
      <c r="A241" s="150" t="s">
        <v>692</v>
      </c>
      <c r="B241" s="150" t="s">
        <v>659</v>
      </c>
      <c r="C241" s="215">
        <v>278.47713557</v>
      </c>
      <c r="D241" s="218">
        <v>2091</v>
      </c>
      <c r="F241" s="214">
        <f>IF($C$249=0,"",IF(C241="[Mark as ND1 if not relevant]","",C241/$C$249))</f>
        <v>0.14162396038211492</v>
      </c>
      <c r="G241" s="214">
        <f>IF($D$249=0,"",IF(D241="[Mark as ND1 if not relevant]","",D241/$D$249))</f>
        <v>0.23726313400658119</v>
      </c>
    </row>
    <row r="242">
      <c r="A242" s="150" t="s">
        <v>693</v>
      </c>
      <c r="B242" s="150" t="s">
        <v>661</v>
      </c>
      <c r="C242" s="215">
        <v>299.07335335</v>
      </c>
      <c r="D242" s="218">
        <v>1467</v>
      </c>
      <c r="F242" s="214">
        <f>IF($C$249=0,"",IF(C242="[Mark as ND1 if not relevant]","",C242/$C$249))</f>
        <v>0.15209849332689565</v>
      </c>
      <c r="G242" s="214">
        <f>IF($D$249=0,"",IF(D242="[Mark as ND1 if not relevant]","",D242/$D$249))</f>
        <v>0.16645864064450244</v>
      </c>
    </row>
    <row r="243">
      <c r="A243" s="150" t="s">
        <v>694</v>
      </c>
      <c r="B243" s="150" t="s">
        <v>663</v>
      </c>
      <c r="C243" s="215">
        <v>476.80330952</v>
      </c>
      <c r="D243" s="218">
        <v>1962</v>
      </c>
      <c r="F243" s="214">
        <f>IF($C$249=0,"",IF(C243="[Mark as ND1 if not relevant]","",C243/$C$249))</f>
        <v>0.24248587906258379</v>
      </c>
      <c r="G243" s="214">
        <f>IF($D$249=0,"",IF(D243="[Mark as ND1 if not relevant]","",D243/$D$249))</f>
        <v>0.22262566662884375</v>
      </c>
    </row>
    <row r="244">
      <c r="A244" s="150" t="s">
        <v>695</v>
      </c>
      <c r="B244" s="150" t="s">
        <v>665</v>
      </c>
      <c r="C244" s="215">
        <v>477.61289999</v>
      </c>
      <c r="D244" s="218">
        <v>1788</v>
      </c>
      <c r="F244" s="214">
        <f>IF($C$249=0,"",IF(C244="[Mark as ND1 if not relevant]","",C244/$C$249))</f>
        <v>0.24289760912585928</v>
      </c>
      <c r="G244" s="214">
        <f>IF($D$249=0,"",IF(D244="[Mark as ND1 if not relevant]","",D244/$D$249))</f>
        <v>0.20288210597980255</v>
      </c>
    </row>
    <row r="245">
      <c r="A245" s="150" t="s">
        <v>696</v>
      </c>
      <c r="B245" s="150" t="s">
        <v>667</v>
      </c>
      <c r="C245" s="215">
        <v>350.21721206</v>
      </c>
      <c r="D245" s="218">
        <v>1227</v>
      </c>
      <c r="F245" s="214">
        <f>IF($C$249=0,"",IF(C245="[Mark as ND1 if not relevant]","",C245/$C$249))</f>
        <v>0.17810851316176582</v>
      </c>
      <c r="G245" s="214">
        <f>IF($D$249=0,"",IF(D245="[Mark as ND1 if not relevant]","",D245/$D$249))</f>
        <v>0.13922614319754908</v>
      </c>
    </row>
    <row r="246">
      <c r="A246" s="150" t="s">
        <v>697</v>
      </c>
      <c r="B246" s="150" t="s">
        <v>669</v>
      </c>
      <c r="C246" s="215">
        <v>79.0952182</v>
      </c>
      <c r="D246" s="218">
        <v>265</v>
      </c>
      <c r="F246" s="214">
        <f>IF($C$249=0,"",IF(C246="[Mark as ND1 if not relevant]","",C246/$C$249))</f>
        <v>0.040225126654808534</v>
      </c>
      <c r="G246" s="214">
        <f>IF($D$249=0,"",IF(D246="[Mark as ND1 if not relevant]","",D246/$D$249))</f>
        <v>0.030069215931011008</v>
      </c>
    </row>
    <row r="247">
      <c r="A247" s="150" t="s">
        <v>698</v>
      </c>
      <c r="B247" s="150" t="s">
        <v>671</v>
      </c>
      <c r="C247" s="215">
        <v>5.03458559</v>
      </c>
      <c r="D247" s="218">
        <v>13</v>
      </c>
      <c r="F247" s="214">
        <f>IF($C$249=0,"",IF(C247="[Mark as ND1 if not relevant]","",C247/$C$249))</f>
        <v>0.0025604182859719823</v>
      </c>
      <c r="G247" s="214">
        <f>IF($D$249=0,"",IF(D247="[Mark as ND1 if not relevant]","",D247/$D$249))</f>
        <v>0.0014750936117099739</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1966.31371428</v>
      </c>
      <c r="D249" s="218">
        <f>SUM(D241:D248)</f>
        <v>8813</v>
      </c>
      <c r="F249" s="184">
        <f>SUM(F241:F248)</f>
        <v>0.99999999999999978</v>
      </c>
      <c r="G249" s="184">
        <f>SUM(G241:G248)</f>
        <v>1</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0.73430521</v>
      </c>
      <c r="E277" s="145"/>
      <c r="F277" s="145"/>
    </row>
    <row r="278">
      <c r="A278" s="150" t="s">
        <v>733</v>
      </c>
      <c r="B278" s="150" t="s">
        <v>97</v>
      </c>
      <c r="C278" s="184">
        <v>0</v>
      </c>
      <c r="E278" s="145"/>
      <c r="F278" s="145"/>
    </row>
    <row r="279">
      <c r="A279" s="150" t="s">
        <v>735</v>
      </c>
      <c r="B279" s="150" t="s">
        <v>734</v>
      </c>
      <c r="C279" s="184">
        <v>0.26569479</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83.985</v>
      </c>
      <c r="H75" s="64"/>
    </row>
    <row r="76">
      <c r="A76" s="66" t="s">
        <v>1439</v>
      </c>
      <c r="B76" s="66" t="s">
        <v>1467</v>
      </c>
      <c r="C76" s="313">
        <v>369.6433</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0.00098353</v>
      </c>
      <c r="D82" s="308" t="str">
        <f>IF(C82="","","ND2")</f>
        <v>ND2</v>
      </c>
      <c r="E82" s="308" t="str">
        <f>IF(C82="","","ND2")</f>
        <v>ND2</v>
      </c>
      <c r="F82" s="308" t="str">
        <f>IF(C82="","","ND2")</f>
        <v>ND2</v>
      </c>
      <c r="G82" s="308">
        <f>IF(C82="","",C82)</f>
        <v>0.00098353</v>
      </c>
      <c r="H82" s="64"/>
    </row>
    <row r="83">
      <c r="A83" s="66" t="s">
        <v>1446</v>
      </c>
      <c r="B83" s="66" t="s">
        <v>2629</v>
      </c>
      <c r="C83" s="308">
        <v>0.00208892</v>
      </c>
      <c r="D83" s="308" t="str">
        <f>IF(C83="","","ND2")</f>
        <v>ND2</v>
      </c>
      <c r="E83" s="308" t="str">
        <f>IF(C83="","","ND2")</f>
        <v>ND2</v>
      </c>
      <c r="F83" s="308" t="str">
        <f>IF(C83="","","ND2")</f>
        <v>ND2</v>
      </c>
      <c r="G83" s="308">
        <f>IF(C83="","",C83)</f>
        <v>0.00208892</v>
      </c>
      <c r="H83" s="64"/>
    </row>
    <row r="84">
      <c r="A84" s="66" t="s">
        <v>1447</v>
      </c>
      <c r="B84" s="66" t="s">
        <v>2630</v>
      </c>
      <c r="C84" s="308">
        <v>0.00013295</v>
      </c>
      <c r="D84" s="308" t="str">
        <f>IF(C84="","","ND2")</f>
        <v>ND2</v>
      </c>
      <c r="E84" s="308" t="str">
        <f>IF(C84="","","ND2")</f>
        <v>ND2</v>
      </c>
      <c r="F84" s="308" t="str">
        <f>IF(C84="","","ND2")</f>
        <v>ND2</v>
      </c>
      <c r="G84" s="308">
        <f>IF(C84="","",C84)</f>
        <v>0.00013295</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0.9967946</v>
      </c>
      <c r="D87" s="308" t="str">
        <f>IF(C87="","","ND2")</f>
        <v>ND2</v>
      </c>
      <c r="E87" s="308" t="str">
        <f>IF(C87="","","ND2")</f>
        <v>ND2</v>
      </c>
      <c r="F87" s="308" t="str">
        <f>IF(C87="","","ND2")</f>
        <v>ND2</v>
      </c>
      <c r="G87" s="308">
        <f>IF(C87="","",C87)</f>
        <v>0.9967946</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2021-10-11T14:19:09Z</dcterms:created>
  <dcterms:modified xsi:type="dcterms:W3CDTF">2021-10-11T14:19:09Z</dcterms:modified>
</cp:coreProperties>
</file>